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30"/>
  <workbookPr/>
  <mc:AlternateContent xmlns:mc="http://schemas.openxmlformats.org/markup-compatibility/2006">
    <mc:Choice Requires="x15">
      <x15ac:absPath xmlns:x15ac="http://schemas.microsoft.com/office/spreadsheetml/2010/11/ac" url="/Users/bbarr/Downloads/"/>
    </mc:Choice>
  </mc:AlternateContent>
  <xr:revisionPtr revIDLastSave="0" documentId="13_ncr:1_{E92C441F-3093-E44E-9642-0B7AAC45D535}" xr6:coauthVersionLast="47" xr6:coauthVersionMax="47" xr10:uidLastSave="{00000000-0000-0000-0000-000000000000}"/>
  <bookViews>
    <workbookView xWindow="0" yWindow="620" windowWidth="35840" windowHeight="21780" xr2:uid="{00000000-000D-0000-FFFF-FFFF00000000}"/>
  </bookViews>
  <sheets>
    <sheet name="Pkg Form" sheetId="3" r:id="rId1"/>
    <sheet name="Packaging Form User Guide" sheetId="4" r:id="rId2"/>
    <sheet name="General Packaging GuideLines" sheetId="5" r:id="rId3"/>
  </sheets>
  <externalReferences>
    <externalReference r:id="rId4"/>
    <externalReference r:id="rId5"/>
    <externalReference r:id="rId6"/>
  </externalReferences>
  <definedNames>
    <definedName name="_xlnm._FilterDatabase" localSheetId="2" hidden="1">'General Packaging GuideLines'!#REF!</definedName>
    <definedName name="_xlnm._FilterDatabase" localSheetId="0" hidden="1">'Pkg Form'!$C$307:$C$404</definedName>
    <definedName name="AdditionalPartInfoR" localSheetId="0">'Pkg Form'!$N$18</definedName>
    <definedName name="AdditionalPartInfoR">#REF!</definedName>
    <definedName name="ADU">#REF!</definedName>
    <definedName name="BatchSize">#REF!</definedName>
    <definedName name="BContainer">#REF!</definedName>
    <definedName name="BContainerHeight">#REF!</definedName>
    <definedName name="BContainerHeightR" localSheetId="0">'Pkg Form'!$AR$24</definedName>
    <definedName name="BContainerHeightR">#REF!</definedName>
    <definedName name="BContainerLayersPerContainerR" localSheetId="0">'Pkg Form'!$AJ$36</definedName>
    <definedName name="BContainerLayersPerContainerR">#REF!</definedName>
    <definedName name="BContainerLength">#REF!</definedName>
    <definedName name="BContainerLengthR" localSheetId="0">'Pkg Form'!$AJ$24</definedName>
    <definedName name="BContainerLengthR">#REF!</definedName>
    <definedName name="BContainerMaterial">#REF!</definedName>
    <definedName name="BContainerMaterialR" localSheetId="0">'Pkg Form'!$AJ$32</definedName>
    <definedName name="BContainerMaterialR">#REF!</definedName>
    <definedName name="BContainerPcsPerLayerR" localSheetId="0">'Pkg Form'!$AJ$35</definedName>
    <definedName name="BContainerPcsPerLayerR">#REF!</definedName>
    <definedName name="BContainerR" localSheetId="0">'Pkg Form'!$AJ$31</definedName>
    <definedName name="BContainerR">#REF!</definedName>
    <definedName name="BContainerSource">#REF!</definedName>
    <definedName name="BContainerSourceR" localSheetId="0">'Pkg Form'!$AJ$34</definedName>
    <definedName name="BContainerSourceR">#REF!</definedName>
    <definedName name="BContainersPerLayer">#REF!</definedName>
    <definedName name="BContainersPerLayerR" localSheetId="0">'Pkg Form'!$AJ$47</definedName>
    <definedName name="BContainersPerLayerR">#REF!</definedName>
    <definedName name="BContainersPerLoadR" localSheetId="0">'Pkg Form'!$AJ$49</definedName>
    <definedName name="BContainersPerLoadR">#REF!</definedName>
    <definedName name="BContainerType">#REF!</definedName>
    <definedName name="BContainerTypeR" localSheetId="0">'Pkg Form'!$AJ$33</definedName>
    <definedName name="BContainerTypeR">#REF!</definedName>
    <definedName name="BContainerWeight">#REF!</definedName>
    <definedName name="BContainerWeightR" localSheetId="0">'Pkg Form'!$AX$24</definedName>
    <definedName name="BContainerWeightR">#REF!</definedName>
    <definedName name="BContainerWeightWithPartsR" localSheetId="0">'Pkg Form'!$AJ$38</definedName>
    <definedName name="BContainerWeightWithPartsR">#REF!</definedName>
    <definedName name="BContainerWidth">#REF!</definedName>
    <definedName name="BContainerWidthR" localSheetId="0">'Pkg Form'!$AN$24</definedName>
    <definedName name="BContainerWidthR">#REF!</definedName>
    <definedName name="BDollarPerPalletR" localSheetId="0">'Pkg Form'!#REF!</definedName>
    <definedName name="BDollarPerPalletR">#REF!</definedName>
    <definedName name="BDunnageMaterial">#REF!</definedName>
    <definedName name="BDunnageMaterialR" localSheetId="0">'Pkg Form'!$AJ$40</definedName>
    <definedName name="BDunnageMaterialR">#REF!</definedName>
    <definedName name="BDunnagePerPartR" localSheetId="0">'Pkg Form'!#REF!</definedName>
    <definedName name="BDunnagePerPartR">#REF!</definedName>
    <definedName name="BDunnageType">#REF!</definedName>
    <definedName name="BDunnageTypeR" localSheetId="0">'Pkg Form'!$AJ$39</definedName>
    <definedName name="BDunnageTypeR">#REF!</definedName>
    <definedName name="BExportCompliantR" localSheetId="0">'Pkg Form'!$AJ$41</definedName>
    <definedName name="BExportCompliantR">#REF!</definedName>
    <definedName name="BLaborPerPartR" localSheetId="0">'Pkg Form'!#REF!</definedName>
    <definedName name="BLaborPerPartR">#REF!</definedName>
    <definedName name="BLayersPerPallet">#REF!</definedName>
    <definedName name="BLayersPerPalletR" localSheetId="0">'Pkg Form'!$AJ$48</definedName>
    <definedName name="BLayersPerPalletR">#REF!</definedName>
    <definedName name="BLoadComments">[1]!Table15[[#Headers],[Backup Load 
Comments]]</definedName>
    <definedName name="BLoadCommentsR" localSheetId="0">'Pkg Form'!$AJ$58</definedName>
    <definedName name="BLoadCommentsR">#REF!</definedName>
    <definedName name="BLoadHeight">#REF!</definedName>
    <definedName name="BLoadHeightR" localSheetId="0">'Pkg Form'!$AR$26</definedName>
    <definedName name="BLoadHeightR">#REF!</definedName>
    <definedName name="BLoadIDR" localSheetId="0">'Pkg Form'!$AJ$55</definedName>
    <definedName name="BLoadIDR">#REF!</definedName>
    <definedName name="BLoadLength">#REF!</definedName>
    <definedName name="BLoadLengthR" localSheetId="0">'Pkg Form'!$AJ$26</definedName>
    <definedName name="BLoadLengthR">#REF!</definedName>
    <definedName name="BLoadType">#REF!</definedName>
    <definedName name="BLoadTypeR" localSheetId="0">'Pkg Form'!$AJ$46</definedName>
    <definedName name="BLoadTypeR">#REF!</definedName>
    <definedName name="BLoadWidth">#REF!</definedName>
    <definedName name="BLoadWidthR" localSheetId="0">'Pkg Form'!$AN$26</definedName>
    <definedName name="BLoadWidthR">#REF!</definedName>
    <definedName name="BMaterialPerPartR" localSheetId="0">'Pkg Form'!#REF!</definedName>
    <definedName name="BMaterialPerPartR">#REF!</definedName>
    <definedName name="BMaxContainersPerPalletR" localSheetId="0">'Pkg Form'!$AJ$54</definedName>
    <definedName name="BMaxContainersPerPalletR">#REF!</definedName>
    <definedName name="BOMcategory" localSheetId="0">'Pkg Form'!$B$471:$B$475</definedName>
    <definedName name="BOMcategory">#REF!</definedName>
    <definedName name="BPackagingComments">[1]!Table15[[#Headers],[Backup Packaging 
Comments]]</definedName>
    <definedName name="BPackagingCommentsR" localSheetId="0">'Pkg Form'!$AJ$42</definedName>
    <definedName name="BPackagingCommentsR">#REF!</definedName>
    <definedName name="BPalletHeightR" localSheetId="0">'Pkg Form'!$AR$25</definedName>
    <definedName name="BPalletHeightR">#REF!</definedName>
    <definedName name="BPalletLenghtR" localSheetId="0">'Pkg Form'!$AJ$25</definedName>
    <definedName name="BPalletLenghtR">#REF!</definedName>
    <definedName name="BPalletWeight">#REF!</definedName>
    <definedName name="BPalletWeightR" localSheetId="0">'Pkg Form'!$AX$25</definedName>
    <definedName name="BPalletWeightR">#REF!</definedName>
    <definedName name="BPalletWeightWithPartsR" localSheetId="0">'Pkg Form'!$AJ$51</definedName>
    <definedName name="BPalletWeightWithPartsR">#REF!</definedName>
    <definedName name="BPalletWidthR" localSheetId="0">'Pkg Form'!$AN$25</definedName>
    <definedName name="BPalletWidthR">#REF!</definedName>
    <definedName name="BPartsPerLoadR" localSheetId="0">'Pkg Form'!$AJ$50</definedName>
    <definedName name="BPartsPerLoadR">#REF!</definedName>
    <definedName name="BQTY">#REF!</definedName>
    <definedName name="BQTYR" localSheetId="0">'Pkg Form'!$AJ$37</definedName>
    <definedName name="BQTYR">#REF!</definedName>
    <definedName name="BSecure">#REF!</definedName>
    <definedName name="BSecureR" localSheetId="0">'Pkg Form'!$AJ$52</definedName>
    <definedName name="BSecureR">#REF!</definedName>
    <definedName name="BStack">#REF!</definedName>
    <definedName name="BStackfactorR" localSheetId="0">'Pkg Form'!$AO$53</definedName>
    <definedName name="BStackfactorR">#REF!</definedName>
    <definedName name="BStackR" localSheetId="0">'Pkg Form'!$AJ$53</definedName>
    <definedName name="BStackR">#REF!</definedName>
    <definedName name="BTotalCostPerContainerR" localSheetId="0">'Pkg Form'!#REF!</definedName>
    <definedName name="BTotalCostPerContainerR">#REF!</definedName>
    <definedName name="BTotalCostPerLoadR" localSheetId="0">'Pkg Form'!#REF!</definedName>
    <definedName name="BTotalCostPerLoadR">#REF!</definedName>
    <definedName name="BTotalCostPerPartR" localSheetId="0">'Pkg Form'!#REF!</definedName>
    <definedName name="BTotalCostPerPartR">#REF!</definedName>
    <definedName name="Category">[2]!tbl_category2[Category]</definedName>
    <definedName name="CatSig1R" localSheetId="0">'Pkg Form'!$L$84</definedName>
    <definedName name="CatSig1R">#REF!</definedName>
    <definedName name="CatSig2R" localSheetId="0">'Pkg Form'!$U$84</definedName>
    <definedName name="CatSig2R">#REF!</definedName>
    <definedName name="CatSig3R" localSheetId="0">'Pkg Form'!$AD$84</definedName>
    <definedName name="CatSig3R">#REF!</definedName>
    <definedName name="CatSig4R" localSheetId="0">'Pkg Form'!$AM$84</definedName>
    <definedName name="CatSig4R">#REF!</definedName>
    <definedName name="CatSig5R" localSheetId="0">'Pkg Form'!$AV$84</definedName>
    <definedName name="CatSig5R">#REF!</definedName>
    <definedName name="CatSig6R" localSheetId="0">'Pkg Form'!#REF!</definedName>
    <definedName name="CatSig6R">#REF!</definedName>
    <definedName name="CatSig7R" localSheetId="0">'Pkg Form'!#REF!</definedName>
    <definedName name="CatSig7R">#REF!</definedName>
    <definedName name="CatSig8R" localSheetId="0">'Pkg Form'!#REF!</definedName>
    <definedName name="CatSig8R">#REF!</definedName>
    <definedName name="CATSiteR" localSheetId="0">'Pkg Form'!$AD$10</definedName>
    <definedName name="CATSiteR">#REF!</definedName>
    <definedName name="ColumnHeaders">#REF!</definedName>
    <definedName name="ConfidentialityStatus" localSheetId="0">'Pkg Form'!$B$827</definedName>
    <definedName name="Container" localSheetId="0">'Pkg Form'!$B$137:$B$141</definedName>
    <definedName name="Container">#REF!</definedName>
    <definedName name="Container_Material" localSheetId="0">'Pkg Form'!$B$145:$B$152</definedName>
    <definedName name="Container_Material">#REF!</definedName>
    <definedName name="ContainerClass">#REF!</definedName>
    <definedName name="ContainerClassR" localSheetId="0">'Pkg Form'!$N$31</definedName>
    <definedName name="ContainerClassR">#REF!</definedName>
    <definedName name="ContainerHeight">#REF!</definedName>
    <definedName name="ContainerHeightR" localSheetId="0">'Pkg Form'!$V$24</definedName>
    <definedName name="ContainerHeightR">#REF!</definedName>
    <definedName name="ContainerLayersPerContainerR" localSheetId="0">'Pkg Form'!$N$36</definedName>
    <definedName name="ContainerLayersPerContainerR">#REF!</definedName>
    <definedName name="ContainerLength">#REF!</definedName>
    <definedName name="ContainerLengthR" localSheetId="0">'Pkg Form'!$N$24</definedName>
    <definedName name="ContainerLengthR">#REF!</definedName>
    <definedName name="ContainerMaterial">#REF!</definedName>
    <definedName name="ContainerMaterialR" localSheetId="0">'Pkg Form'!$N$32</definedName>
    <definedName name="ContainerMaterialR">#REF!</definedName>
    <definedName name="ContainerPcsPerLayerR" localSheetId="0">'Pkg Form'!$N$35</definedName>
    <definedName name="ContainerPcsPerLayerR">#REF!</definedName>
    <definedName name="ContainerSource">#REF!</definedName>
    <definedName name="ContainerSourceR" localSheetId="0">'Pkg Form'!$N$34</definedName>
    <definedName name="ContainerSourceR">#REF!</definedName>
    <definedName name="ContainersPerLayer">#REF!</definedName>
    <definedName name="ContainersPerLayerR" localSheetId="0">'Pkg Form'!$N$47</definedName>
    <definedName name="ContainersPerLayerR">#REF!</definedName>
    <definedName name="ContainersPerLoadR" localSheetId="0">'Pkg Form'!$N$49</definedName>
    <definedName name="ContainersPerLoadR">#REF!</definedName>
    <definedName name="ContainerType">#REF!</definedName>
    <definedName name="ContainerTypeR" localSheetId="0">'Pkg Form'!$N$33</definedName>
    <definedName name="ContainerTypeR">#REF!</definedName>
    <definedName name="ContainerWeight">#REF!</definedName>
    <definedName name="ContainerWeightR" localSheetId="0">'Pkg Form'!$AB$24</definedName>
    <definedName name="ContainerWeightR">#REF!</definedName>
    <definedName name="ContainerWeightWithPartsR" localSheetId="0">'Pkg Form'!$N$38</definedName>
    <definedName name="ContainerWeightWithPartsR">#REF!</definedName>
    <definedName name="ContainerWidth">#REF!</definedName>
    <definedName name="ContainerWidthR" localSheetId="0">'Pkg Form'!$R$24</definedName>
    <definedName name="ContainerWidthR">#REF!</definedName>
    <definedName name="Countries" localSheetId="0">'Pkg Form'!$B$491:$C$742</definedName>
    <definedName name="Countries">#REF!</definedName>
    <definedName name="Countrycode">'[2]Pkg spec sheet'!$BN$61:$BN$315</definedName>
    <definedName name="CountryName" localSheetId="0">'Pkg Form'!$B$492:$B$742</definedName>
    <definedName name="CountryName">#REF!</definedName>
    <definedName name="CP_NPI">#REF!</definedName>
    <definedName name="CurrencyR" localSheetId="0">'Pkg Form'!$BA$7</definedName>
    <definedName name="CurrencyR">#REF!</definedName>
    <definedName name="CurrencyUnits" localSheetId="0">'Pkg Form'!$B$107:$B$115</definedName>
    <definedName name="CurrencyUnits">#REF!</definedName>
    <definedName name="Description">#REF!</definedName>
    <definedName name="DescriptionR" localSheetId="0">'Pkg Form'!$V$14</definedName>
    <definedName name="DescriptionR">#REF!</definedName>
    <definedName name="DimUnitMeasure">'[1]Contact Info'!$Q$21</definedName>
    <definedName name="DimUnitMeasureR" localSheetId="0">'Pkg Form'!$BA$9</definedName>
    <definedName name="DimUnitMeasureR">#REF!</definedName>
    <definedName name="DimUnits" localSheetId="0">'Pkg Form'!$B$127:$B$133</definedName>
    <definedName name="DimUnits">#REF!</definedName>
    <definedName name="DollarPerPallet">#REF!</definedName>
    <definedName name="DollarPerPalletR" localSheetId="0">'Pkg Form'!#REF!</definedName>
    <definedName name="DollarPerPalletR">#REF!</definedName>
    <definedName name="Dunnage" localSheetId="0">'Pkg Form'!$B$184:$B$194</definedName>
    <definedName name="Dunnage">#REF!</definedName>
    <definedName name="Dunnage_Material" localSheetId="0">'Pkg Form'!$B$198:$B$208</definedName>
    <definedName name="Dunnage_Material">#REF!</definedName>
    <definedName name="DunnageMaterial">#REF!</definedName>
    <definedName name="DunnageMaterialR" localSheetId="0">'Pkg Form'!$N$40</definedName>
    <definedName name="DunnageMaterialR">#REF!</definedName>
    <definedName name="DunnagePerPart">#REF!</definedName>
    <definedName name="DunnagePerPartR" localSheetId="0">'Pkg Form'!#REF!</definedName>
    <definedName name="DunnagePerPartR">#REF!</definedName>
    <definedName name="DunnageType">#REF!</definedName>
    <definedName name="DunnageTypeR" localSheetId="0">'Pkg Form'!$N$39</definedName>
    <definedName name="DunnageTypeR">#REF!</definedName>
    <definedName name="EAUR" localSheetId="0">'Pkg Form'!$AA$16</definedName>
    <definedName name="EAUR">#REF!</definedName>
    <definedName name="ExportCompliantR" localSheetId="0">'Pkg Form'!$N$41</definedName>
    <definedName name="ExportCompliantR">#REF!</definedName>
    <definedName name="FacilityCodeR" localSheetId="0">'Pkg Form'!$AI$10</definedName>
    <definedName name="FacilityCodeR">#REF!</definedName>
    <definedName name="fielda" localSheetId="0">'Pkg Form'!#REF!</definedName>
    <definedName name="fielda">#REF!</definedName>
    <definedName name="fieldb" localSheetId="0">'Pkg Form'!#REF!</definedName>
    <definedName name="fieldb">#REF!</definedName>
    <definedName name="FromAddressR" localSheetId="0">'Pkg Form'!$N$7</definedName>
    <definedName name="FromAddressR">#REF!</definedName>
    <definedName name="FromCityR" localSheetId="0">'Pkg Form'!$AB$7</definedName>
    <definedName name="FromCityR">#REF!</definedName>
    <definedName name="FromCountryCodeR" localSheetId="0">'Pkg Form'!$AR$8</definedName>
    <definedName name="FromCountryCodeR">#REF!</definedName>
    <definedName name="FromCountryR" localSheetId="0">'Pkg Form'!$AC$8</definedName>
    <definedName name="FromCountryR">#REF!</definedName>
    <definedName name="FromStateR" localSheetId="0">'Pkg Form'!$AL$7</definedName>
    <definedName name="FromStateR">#REF!</definedName>
    <definedName name="FromZipR" localSheetId="0">'Pkg Form'!$AR$7</definedName>
    <definedName name="FromZipR">#REF!</definedName>
    <definedName name="Humidity_controller">[2]!tbl_humidity_controller[Humidity controller]</definedName>
    <definedName name="JobRoles" localSheetId="0">'Pkg Form'!$B$274:$B$291</definedName>
    <definedName name="JobRoles">#REF!</definedName>
    <definedName name="Labeling_method">[2]!tbl_labelingmethod[Labeling method]</definedName>
    <definedName name="Labeling_option">[2]!tbl_labelingoption[Labeling option]</definedName>
    <definedName name="LaborPerPart">#REF!</definedName>
    <definedName name="LaborPerPartR" localSheetId="0">'Pkg Form'!#REF!</definedName>
    <definedName name="LaborPerPartR">#REF!</definedName>
    <definedName name="LayersPerPallet">#REF!</definedName>
    <definedName name="LayersPerPalletR" localSheetId="0">'Pkg Form'!$N$48</definedName>
    <definedName name="LayersPerPalletR">#REF!</definedName>
    <definedName name="Level1_material">[2]!tbl_level1[Level 1 material]</definedName>
    <definedName name="Level7_material">[2]!tbl_level7[Level 7 material]</definedName>
    <definedName name="Load_Type" localSheetId="0">'Pkg Form'!$B$212:$B$217</definedName>
    <definedName name="Load_Type">#REF!</definedName>
    <definedName name="LoadComments">[1]!Table15[[#Headers],[Primary Packaging 
Load Comments]]</definedName>
    <definedName name="LoadCommentsR" localSheetId="0">'Pkg Form'!$N$58</definedName>
    <definedName name="LoadCommentsR">#REF!</definedName>
    <definedName name="LoadHeight">#REF!</definedName>
    <definedName name="LoadHeightR" localSheetId="0">'Pkg Form'!$V$26</definedName>
    <definedName name="LoadHeightR">#REF!</definedName>
    <definedName name="LoadIDR" localSheetId="0">'Pkg Form'!$N$55</definedName>
    <definedName name="LoadIDR">#REF!</definedName>
    <definedName name="LoadLength">#REF!</definedName>
    <definedName name="LoadLengthR" localSheetId="0">'Pkg Form'!$N$26</definedName>
    <definedName name="LoadLengthR">#REF!</definedName>
    <definedName name="LoadQty">#REF!</definedName>
    <definedName name="LoadType">#REF!</definedName>
    <definedName name="LoadTypeR" localSheetId="0">'Pkg Form'!$N$46</definedName>
    <definedName name="LoadTypeR">#REF!</definedName>
    <definedName name="LoadWidth">#REF!</definedName>
    <definedName name="LoadWidthR" localSheetId="0">'Pkg Form'!$R$26</definedName>
    <definedName name="LoadWidthR">#REF!</definedName>
    <definedName name="MaterialPerPart">#REF!</definedName>
    <definedName name="MaterialPerPartR" localSheetId="0">'Pkg Form'!#REF!</definedName>
    <definedName name="MaterialPerPartR">#REF!</definedName>
    <definedName name="MaxContainersPerPalletR" localSheetId="0">'Pkg Form'!$N$54</definedName>
    <definedName name="MaxContainersPerPalletR">#REF!</definedName>
    <definedName name="MaxLoadHeight_in" localSheetId="0">'Pkg Form'!$B$260</definedName>
    <definedName name="MaxLoadHeight_in">#REF!</definedName>
    <definedName name="MaxLoadHeight_mm" localSheetId="0">'Pkg Form'!$B$262</definedName>
    <definedName name="MaxLoadHeight_mm">#REF!</definedName>
    <definedName name="MaxLoadWt_kg" localSheetId="0">'Pkg Form'!$B$256</definedName>
    <definedName name="MaxLoadWt_kg">#REF!</definedName>
    <definedName name="MaxLoadWt_lbs" localSheetId="0">'Pkg Form'!$B$254</definedName>
    <definedName name="MaxLoadWt_lbs">#REF!</definedName>
    <definedName name="MaxPkgWt_kg" localSheetId="0">'Pkg Form'!$B$250</definedName>
    <definedName name="MaxPkgWt_kg">#REF!</definedName>
    <definedName name="MaxPkgWt_lbs" localSheetId="0">'Pkg Form'!$B$248</definedName>
    <definedName name="MaxPkgWt_lbs">#REF!</definedName>
    <definedName name="ModelsWhereUsedR" localSheetId="0">'Pkg Form'!#REF!</definedName>
    <definedName name="ModelsWhereUsedR">#REF!</definedName>
    <definedName name="MOQ">#REF!</definedName>
    <definedName name="MOQR" localSheetId="0">'Pkg Form'!$U$16</definedName>
    <definedName name="MOQR">#REF!</definedName>
    <definedName name="NPICPI">[1]!Table15[[#Headers],[NPI/CPI]]</definedName>
    <definedName name="NPICPIR" localSheetId="0">'Pkg Form'!$N$16</definedName>
    <definedName name="NPICPIR">#REF!</definedName>
    <definedName name="NPIORCPI" localSheetId="0">'Pkg Form'!$B$266:$B$270</definedName>
    <definedName name="NPIORCPI">#REF!</definedName>
    <definedName name="OrderMultiple">#REF!</definedName>
    <definedName name="PackagingComments">[1]!Table15[[#Headers],[Primary Packaging 
Comments]]</definedName>
    <definedName name="PackagingCommentsR" localSheetId="0">'Pkg Form'!$N$42</definedName>
    <definedName name="PackagingCommentsR">#REF!</definedName>
    <definedName name="PackagingContactEmailR" localSheetId="0">'Pkg Form'!$AK$9</definedName>
    <definedName name="PackagingContactEmailR">#REF!</definedName>
    <definedName name="PackagingContactExtR" localSheetId="0">'Pkg Form'!$V$10</definedName>
    <definedName name="PackagingContactExtR">#REF!</definedName>
    <definedName name="PackagingContactPhoneR" localSheetId="0">'Pkg Form'!$N$10</definedName>
    <definedName name="PackagingContactPhoneR">#REF!</definedName>
    <definedName name="PackagingContactR" localSheetId="0">'Pkg Form'!$N$9</definedName>
    <definedName name="PackagingContactR">#REF!</definedName>
    <definedName name="PackagingContactTitleR" localSheetId="0">'Pkg Form'!$Y$9</definedName>
    <definedName name="PackagingContactTitleR">#REF!</definedName>
    <definedName name="PaintedR" localSheetId="0">'Pkg Form'!$Z$17</definedName>
    <definedName name="PaintedR">#REF!</definedName>
    <definedName name="PalletHeightR" localSheetId="0">'Pkg Form'!$V$25</definedName>
    <definedName name="PalletHeightR">#REF!</definedName>
    <definedName name="PalletLenghtR" localSheetId="0">'Pkg Form'!$N$25</definedName>
    <definedName name="PalletLenghtR">#REF!</definedName>
    <definedName name="PalletWeight">#REF!</definedName>
    <definedName name="PalletWeightR" localSheetId="0">'Pkg Form'!$AB$25</definedName>
    <definedName name="PalletWeightR">#REF!</definedName>
    <definedName name="PalletWeightWithPartsR" localSheetId="0">'Pkg Form'!$N$51</definedName>
    <definedName name="PalletWeightWithPartsR">#REF!</definedName>
    <definedName name="PalletWidthR" localSheetId="0">'Pkg Form'!$R$25</definedName>
    <definedName name="PalletWidthR">#REF!</definedName>
    <definedName name="PartDimUnitMeasureR" localSheetId="0">'Pkg Form'!$BA$8</definedName>
    <definedName name="PartDimUnitMeasureR">#REF!</definedName>
    <definedName name="PartHeight">#REF!</definedName>
    <definedName name="PartHeightR" localSheetId="0">'Pkg Form'!$V$23</definedName>
    <definedName name="PartHeightR">#REF!</definedName>
    <definedName name="PartLength">#REF!</definedName>
    <definedName name="PartLengthR" localSheetId="0">'Pkg Form'!$N$23</definedName>
    <definedName name="PartLengthR">#REF!</definedName>
    <definedName name="PartProtection" localSheetId="0">'Pkg Form'!$B$479:$B$488</definedName>
    <definedName name="PartProtection">#REF!</definedName>
    <definedName name="PartProtectionR" localSheetId="0">'Pkg Form'!$AK$16</definedName>
    <definedName name="PartProtectionR">#REF!</definedName>
    <definedName name="PartsPerLoadR" localSheetId="0">'Pkg Form'!$N$50</definedName>
    <definedName name="PartsPerLoadR">#REF!</definedName>
    <definedName name="PartWeight">#REF!</definedName>
    <definedName name="PartWeightR" localSheetId="0">'Pkg Form'!$AB$23</definedName>
    <definedName name="PartWeightR">#REF!</definedName>
    <definedName name="PartWidth">#REF!</definedName>
    <definedName name="PartWidthR" localSheetId="0">'Pkg Form'!$R$23</definedName>
    <definedName name="PartWidthR">#REF!</definedName>
    <definedName name="PkgID">[1]!Table15[[#Headers],[Pkg ID]]</definedName>
    <definedName name="PkgIDR" localSheetId="0">'Pkg Form'!$N$30</definedName>
    <definedName name="PkgIDR">#REF!</definedName>
    <definedName name="PlantCodes" localSheetId="0">'Pkg Form'!$C$304:$C$459</definedName>
    <definedName name="PlantCodes">#REF!</definedName>
    <definedName name="PlantName" localSheetId="0">'Pkg Form'!$B$304:$B$459</definedName>
    <definedName name="PlantName">#REF!</definedName>
    <definedName name="Plants" localSheetId="0">'Pkg Form'!$B$304:$C$459</definedName>
    <definedName name="Plants">#REF!</definedName>
    <definedName name="PN">#REF!</definedName>
    <definedName name="PNR" localSheetId="0">'Pkg Form'!$N$14</definedName>
    <definedName name="PNR">#REF!</definedName>
    <definedName name="Preservative_material">[2]!tbl_preservativematl[Preservative]</definedName>
    <definedName name="Preservative_method">[2]!tbl_preservative_method[Preservative method]</definedName>
    <definedName name="_xlnm.Print_Area" localSheetId="2">'General Packaging GuideLines'!#REF!</definedName>
    <definedName name="_xlnm.Print_Area" localSheetId="0">'Pkg Form'!$D$1:$BE$87</definedName>
    <definedName name="Qty">#REF!</definedName>
    <definedName name="QtyPerMachineR" localSheetId="0">'Pkg Form'!#REF!</definedName>
    <definedName name="QtyPerMachineR">#REF!</definedName>
    <definedName name="QtyR" localSheetId="0">'Pkg Form'!$N$37</definedName>
    <definedName name="QtyR">#REF!</definedName>
    <definedName name="ReferencePartsR" localSheetId="0">'Pkg Form'!$N$15</definedName>
    <definedName name="ReferencePartsR">#REF!</definedName>
    <definedName name="Rev">[1]!Table15[[#Headers],[Rev]]</definedName>
    <definedName name="RevR" localSheetId="0">'Pkg Form'!$AR$14</definedName>
    <definedName name="RevR">#REF!</definedName>
    <definedName name="RustPreventionR" localSheetId="0">'Pkg Form'!$N$17</definedName>
    <definedName name="RustPreventionR">#REF!</definedName>
    <definedName name="Secured_With" localSheetId="0">'Pkg Form'!$B$221:$B$228</definedName>
    <definedName name="Secured_With">#REF!</definedName>
    <definedName name="SecuredWith">#REF!</definedName>
    <definedName name="SecuredWithR" localSheetId="0">'Pkg Form'!$N$52</definedName>
    <definedName name="SecuredWithR">#REF!</definedName>
    <definedName name="ShipTypeR" localSheetId="0">'Pkg Form'!$AP$10</definedName>
    <definedName name="ShipTypeR">#REF!</definedName>
    <definedName name="Size" localSheetId="0">'Pkg Form'!$B$127:$B$128</definedName>
    <definedName name="Size">#REF!</definedName>
    <definedName name="Source" localSheetId="0">'Pkg Form'!$B$175:$B$180</definedName>
    <definedName name="Source">#REF!</definedName>
    <definedName name="SSig1R" localSheetId="0">'Pkg Form'!$L$83</definedName>
    <definedName name="SSig1R">#REF!</definedName>
    <definedName name="SSig2R" localSheetId="0">'Pkg Form'!$U$83</definedName>
    <definedName name="SSig2R">#REF!</definedName>
    <definedName name="SSig3R" localSheetId="0">'Pkg Form'!$AD$83</definedName>
    <definedName name="SSig3R">#REF!</definedName>
    <definedName name="SSig4R" localSheetId="0">'Pkg Form'!$AM$83</definedName>
    <definedName name="SSig4R">#REF!</definedName>
    <definedName name="SSig5R" localSheetId="0">'Pkg Form'!$AV$83</definedName>
    <definedName name="SSig5R">#REF!</definedName>
    <definedName name="SSig6R" localSheetId="0">'Pkg Form'!#REF!</definedName>
    <definedName name="SSig6R">#REF!</definedName>
    <definedName name="SSig7R" localSheetId="0">'Pkg Form'!#REF!</definedName>
    <definedName name="SSig7R">#REF!</definedName>
    <definedName name="SSig8R" localSheetId="0">'Pkg Form'!#REF!</definedName>
    <definedName name="SSig8R">#REF!</definedName>
    <definedName name="Stack">#REF!</definedName>
    <definedName name="Stackable" localSheetId="0">'Pkg Form'!$B$232:$B$244</definedName>
    <definedName name="Stackable">#REF!</definedName>
    <definedName name="StackFactor" localSheetId="0">'Pkg Form'!$B$232:$C$244</definedName>
    <definedName name="StackFactor">#REF!</definedName>
    <definedName name="StackfactorR" localSheetId="0">'Pkg Form'!$S$53</definedName>
    <definedName name="StackfactorR">#REF!</definedName>
    <definedName name="StackR" localSheetId="0">'Pkg Form'!$N$53</definedName>
    <definedName name="StackR">#REF!</definedName>
    <definedName name="Status" localSheetId="0">'Pkg Form'!$BB$3</definedName>
    <definedName name="Status">#REF!</definedName>
    <definedName name="SupplierComments">#REF!</definedName>
    <definedName name="SupplierCommentsR" localSheetId="0">'Pkg Form'!#REF!</definedName>
    <definedName name="SupplierCommentsR">#REF!</definedName>
    <definedName name="SurfaceTreatmentR" localSheetId="0">'Pkg Form'!$AK$17</definedName>
    <definedName name="SurfaceTreatmentR">#REF!</definedName>
    <definedName name="top_closure_material">[2]!tbl_topclosure[Top closure material]</definedName>
    <definedName name="TotalCostPerContainerR" localSheetId="0">'Pkg Form'!#REF!</definedName>
    <definedName name="TotalCostPerContainerR">#REF!</definedName>
    <definedName name="TotalCostPerLoadR" localSheetId="0">'Pkg Form'!#REF!</definedName>
    <definedName name="TotalCostPerLoadR">#REF!</definedName>
    <definedName name="TotalCostPerPartR" localSheetId="0">'Pkg Form'!#REF!</definedName>
    <definedName name="TotalCostPerPartR">#REF!</definedName>
    <definedName name="Type" localSheetId="0">'Pkg Form'!$B$156:$B$171</definedName>
    <definedName name="Type">#REF!</definedName>
    <definedName name="UOM" localSheetId="0">'Pkg Form'!$B$295:$B$300</definedName>
    <definedName name="UOM">#REF!</definedName>
    <definedName name="Usage" localSheetId="0">'Pkg Form'!$B$463:$B$467</definedName>
    <definedName name="Usage">#REF!</definedName>
    <definedName name="ValidationErrorCount" localSheetId="0">'Pkg Form'!$E$90:$G$92</definedName>
    <definedName name="ValidationErrorCount">#REF!</definedName>
    <definedName name="VendorCodeR" localSheetId="0">'Pkg Form'!$N$6</definedName>
    <definedName name="VendorCodeR">#REF!</definedName>
    <definedName name="VendorName">'[1]Contact Info'!$G$21</definedName>
    <definedName name="VendorNameR" localSheetId="0">'Pkg Form'!$U$6</definedName>
    <definedName name="VendorNameR">#REF!</definedName>
    <definedName name="Weight" localSheetId="0">'Pkg Form'!$B$119:$B$120</definedName>
    <definedName name="Weight">#REF!</definedName>
    <definedName name="WeightUnitMeasure">'[1]Contact Info'!$S$21</definedName>
    <definedName name="WeightUnitMeasureR" localSheetId="0">'Pkg Form'!$BA$10</definedName>
    <definedName name="WeightUnitMeasureR">#REF!</definedName>
    <definedName name="WtUnits" localSheetId="0">'Pkg Form'!$B$119:$B$123</definedName>
    <definedName name="WtUnit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9" i="3" l="1"/>
  <c r="N37" i="3"/>
  <c r="N50" i="3" s="1"/>
  <c r="S53" i="3"/>
  <c r="AO53" i="3"/>
  <c r="N38" i="3" l="1"/>
  <c r="N51" i="3" s="1"/>
  <c r="AR8" i="3"/>
  <c r="AI10" i="3"/>
  <c r="Z23" i="3"/>
  <c r="AF23" i="3"/>
  <c r="AJ23" i="3"/>
  <c r="AN23" i="3"/>
  <c r="AR23" i="3"/>
  <c r="AV23" i="3"/>
  <c r="AX23" i="3"/>
  <c r="BB23" i="3"/>
  <c r="Z24" i="3"/>
  <c r="AF24" i="3"/>
  <c r="AV24" i="3"/>
  <c r="BB24" i="3"/>
  <c r="Z25" i="3"/>
  <c r="AF25" i="3"/>
  <c r="AV25" i="3"/>
  <c r="BB25" i="3"/>
  <c r="Z26" i="3"/>
  <c r="AV26" i="3"/>
  <c r="S38" i="3"/>
  <c r="AJ38" i="3"/>
  <c r="AJ51" i="3" s="1"/>
  <c r="AO38" i="3"/>
  <c r="S51" i="3"/>
  <c r="AO51" i="3"/>
  <c r="B826" i="3"/>
  <c r="B827" i="3" s="1"/>
  <c r="BB3" i="3" s="1"/>
  <c r="B828" i="3"/>
  <c r="C800" i="3" l="1"/>
  <c r="C799" i="3"/>
  <c r="C798" i="3"/>
  <c r="C802" i="3"/>
  <c r="C801" i="3"/>
</calcChain>
</file>

<file path=xl/sharedStrings.xml><?xml version="1.0" encoding="utf-8"?>
<sst xmlns="http://schemas.openxmlformats.org/spreadsheetml/2006/main" count="1196" uniqueCount="1113">
  <si>
    <t>Part Number</t>
  </si>
  <si>
    <t>Supplier Code</t>
  </si>
  <si>
    <t>Preservation Material ID</t>
  </si>
  <si>
    <t>Level 7 Top Close</t>
  </si>
  <si>
    <t>Level 7 Material ID</t>
  </si>
  <si>
    <t>Level 1 Dunnage Material</t>
  </si>
  <si>
    <t>Lvle 1 Material ID</t>
  </si>
  <si>
    <t>Other (see comment)</t>
  </si>
  <si>
    <t xml:space="preserve">Loose Transport                                   </t>
  </si>
  <si>
    <t xml:space="preserve">WOOD CRATE                                        </t>
  </si>
  <si>
    <t xml:space="preserve">WOOD SUPPLIER PALLET                              </t>
  </si>
  <si>
    <t xml:space="preserve">PLASTIC PALLET &amp; PLASTIC CAP                      </t>
  </si>
  <si>
    <t xml:space="preserve">Double Length Tiering Rack                        </t>
  </si>
  <si>
    <t xml:space="preserve">40x52x33 Tiering Rack                                      </t>
  </si>
  <si>
    <t xml:space="preserve">54.5x48.5x7 HEAVY DUTY KNOCKDOWN                              </t>
  </si>
  <si>
    <t xml:space="preserve">54.5x48.5x47 Knockdown                                         </t>
  </si>
  <si>
    <t xml:space="preserve">Steel Skid                                        </t>
  </si>
  <si>
    <t xml:space="preserve">43x41x36 Jumbo tub                                         </t>
  </si>
  <si>
    <t xml:space="preserve">38x32.5x32.5 Standard tub                                      </t>
  </si>
  <si>
    <t xml:space="preserve">38x27x20 Standard Steel Half Tub                           </t>
  </si>
  <si>
    <t xml:space="preserve">38x32x22.5 Plastic Half Tub                                  </t>
  </si>
  <si>
    <t>Plastic KD 48x45x34</t>
  </si>
  <si>
    <t>Plastic KD48x45x25</t>
  </si>
  <si>
    <t xml:space="preserve">32x30x34 Bulk Plastic Knockdown                            </t>
  </si>
  <si>
    <t>Plastic Bulk container 32x30x25</t>
  </si>
  <si>
    <t>Unit Load ID/Material #</t>
  </si>
  <si>
    <t xml:space="preserve">48x15x7 Hand Tote                                         </t>
  </si>
  <si>
    <t xml:space="preserve">24x22x9 Hand Tote                                         </t>
  </si>
  <si>
    <t xml:space="preserve">24x22x7 Hand Tote                                         </t>
  </si>
  <si>
    <t xml:space="preserve">24x15x9 Hand Tote                                         </t>
  </si>
  <si>
    <t xml:space="preserve">24x15x7 Hand Tote                                         </t>
  </si>
  <si>
    <t xml:space="preserve">24x15x5 Hand Tote                                         </t>
  </si>
  <si>
    <t xml:space="preserve">12x15x9 Hand Tote                                         </t>
  </si>
  <si>
    <t xml:space="preserve">12x15x7 Hand Tote                                         </t>
  </si>
  <si>
    <t xml:space="preserve">12x15x5 Hand Tote                                         </t>
  </si>
  <si>
    <t xml:space="preserve">12x7x5 Hand Tote                                         </t>
  </si>
  <si>
    <t xml:space="preserve">SUPPLIER CORRUGATED CARTON                        </t>
  </si>
  <si>
    <t xml:space="preserve">BULK                                              </t>
  </si>
  <si>
    <t>Container/Material ID</t>
  </si>
  <si>
    <t>Surface Treatment</t>
  </si>
  <si>
    <t>Preservative</t>
  </si>
  <si>
    <t>ZW</t>
  </si>
  <si>
    <t>Zimbabwe</t>
  </si>
  <si>
    <t>ZM</t>
  </si>
  <si>
    <t>Zambia</t>
  </si>
  <si>
    <t>YE</t>
  </si>
  <si>
    <t>Yemen</t>
  </si>
  <si>
    <t>EH</t>
  </si>
  <si>
    <t>Western Sahara</t>
  </si>
  <si>
    <t>WF</t>
  </si>
  <si>
    <t>Wallis and Futuna</t>
  </si>
  <si>
    <t>VI</t>
  </si>
  <si>
    <t>Virgin Islands, U.S.</t>
  </si>
  <si>
    <t>VG</t>
  </si>
  <si>
    <t>Virgin Islands, British</t>
  </si>
  <si>
    <t>VN</t>
  </si>
  <si>
    <t>Viet Nam</t>
  </si>
  <si>
    <t>VE</t>
  </si>
  <si>
    <t>Venezuela</t>
  </si>
  <si>
    <t>VU</t>
  </si>
  <si>
    <t>Vanuatu</t>
  </si>
  <si>
    <t>UZ</t>
  </si>
  <si>
    <t>Uzbekistan</t>
  </si>
  <si>
    <t>UY</t>
  </si>
  <si>
    <t>Uruguay</t>
  </si>
  <si>
    <t>US</t>
  </si>
  <si>
    <t>United States</t>
  </si>
  <si>
    <t>GB</t>
  </si>
  <si>
    <t>United Kingdom</t>
  </si>
  <si>
    <t>AE</t>
  </si>
  <si>
    <t>United Arab Emirates</t>
  </si>
  <si>
    <t>UA</t>
  </si>
  <si>
    <t>Ukraine</t>
  </si>
  <si>
    <t>UG</t>
  </si>
  <si>
    <t>Uganda</t>
  </si>
  <si>
    <t>TV</t>
  </si>
  <si>
    <t>Tuvalu</t>
  </si>
  <si>
    <t>TC</t>
  </si>
  <si>
    <t>Turks and Caicos Islands</t>
  </si>
  <si>
    <t>TM</t>
  </si>
  <si>
    <t>Turkmenistan</t>
  </si>
  <si>
    <t>TR</t>
  </si>
  <si>
    <t>Turkey</t>
  </si>
  <si>
    <t>TN</t>
  </si>
  <si>
    <t>Tunisia</t>
  </si>
  <si>
    <t>TT</t>
  </si>
  <si>
    <t>Trinidad and Tobago</t>
  </si>
  <si>
    <t>TO</t>
  </si>
  <si>
    <t>Tonga</t>
  </si>
  <si>
    <t>TK</t>
  </si>
  <si>
    <t>Tokelau</t>
  </si>
  <si>
    <t>TG</t>
  </si>
  <si>
    <t>Togo</t>
  </si>
  <si>
    <t>TL</t>
  </si>
  <si>
    <t>Timor-Leste</t>
  </si>
  <si>
    <t>TH</t>
  </si>
  <si>
    <t>Thailand</t>
  </si>
  <si>
    <t>TZ</t>
  </si>
  <si>
    <t>Tanzania</t>
  </si>
  <si>
    <t>TJ</t>
  </si>
  <si>
    <t>Tajikistan</t>
  </si>
  <si>
    <t>TW</t>
  </si>
  <si>
    <t>Taiwan</t>
  </si>
  <si>
    <t>SY</t>
  </si>
  <si>
    <t>Syrian Arab Republic</t>
  </si>
  <si>
    <t>CH</t>
  </si>
  <si>
    <t>Switzerland</t>
  </si>
  <si>
    <t>SE</t>
  </si>
  <si>
    <t>Sweden</t>
  </si>
  <si>
    <t>SZ</t>
  </si>
  <si>
    <t>Swaziland</t>
  </si>
  <si>
    <t>SJ</t>
  </si>
  <si>
    <t>Svalbard and Jan Mayen</t>
  </si>
  <si>
    <t>SR</t>
  </si>
  <si>
    <t>Suriname</t>
  </si>
  <si>
    <t>SD</t>
  </si>
  <si>
    <t>Sudan</t>
  </si>
  <si>
    <t>LK</t>
  </si>
  <si>
    <t>Sri Lanka</t>
  </si>
  <si>
    <t>ES</t>
  </si>
  <si>
    <t>Spain</t>
  </si>
  <si>
    <t>SS</t>
  </si>
  <si>
    <t>South Sudan</t>
  </si>
  <si>
    <t>GS</t>
  </si>
  <si>
    <t>South Georgia</t>
  </si>
  <si>
    <t>ZA</t>
  </si>
  <si>
    <t>South Africa</t>
  </si>
  <si>
    <t>SO</t>
  </si>
  <si>
    <t>Somalia</t>
  </si>
  <si>
    <t>SB</t>
  </si>
  <si>
    <t>Solomon Islands</t>
  </si>
  <si>
    <t>SI</t>
  </si>
  <si>
    <t>Slovenia</t>
  </si>
  <si>
    <t>SK</t>
  </si>
  <si>
    <t>Slovakia</t>
  </si>
  <si>
    <t>SX</t>
  </si>
  <si>
    <t>Sint Maarten</t>
  </si>
  <si>
    <t>SG</t>
  </si>
  <si>
    <t>Singapore</t>
  </si>
  <si>
    <t>SL</t>
  </si>
  <si>
    <t>Sierra Leone</t>
  </si>
  <si>
    <t>SC</t>
  </si>
  <si>
    <t>Seychelles</t>
  </si>
  <si>
    <t>RS</t>
  </si>
  <si>
    <t>Serbia</t>
  </si>
  <si>
    <t>SN</t>
  </si>
  <si>
    <t>Senegal</t>
  </si>
  <si>
    <t>SA</t>
  </si>
  <si>
    <t>Saudi Arabia</t>
  </si>
  <si>
    <t>ST</t>
  </si>
  <si>
    <t>Sao Tome and Principe</t>
  </si>
  <si>
    <t>SM</t>
  </si>
  <si>
    <t>San Marino</t>
  </si>
  <si>
    <t>WS</t>
  </si>
  <si>
    <t>Samoa</t>
  </si>
  <si>
    <t>VC</t>
  </si>
  <si>
    <t>Saint Vincent and the Grenadines</t>
  </si>
  <si>
    <t>PM</t>
  </si>
  <si>
    <t>Saint Pierre and Miquelon</t>
  </si>
  <si>
    <t>MF</t>
  </si>
  <si>
    <t>Saint Martin</t>
  </si>
  <si>
    <t>LC</t>
  </si>
  <si>
    <t>Saint Lucia</t>
  </si>
  <si>
    <t>KN</t>
  </si>
  <si>
    <t>Saint Kitts and Nevis</t>
  </si>
  <si>
    <t>SH</t>
  </si>
  <si>
    <t>Saint Helena</t>
  </si>
  <si>
    <t>BL</t>
  </si>
  <si>
    <t>Saint Barthélemy</t>
  </si>
  <si>
    <t>RW</t>
  </si>
  <si>
    <t>Rwanda</t>
  </si>
  <si>
    <t>RU</t>
  </si>
  <si>
    <t>Russian Federation</t>
  </si>
  <si>
    <t>RO</t>
  </si>
  <si>
    <t>Romania</t>
  </si>
  <si>
    <t>RE</t>
  </si>
  <si>
    <t>Reunion</t>
  </si>
  <si>
    <t>QA</t>
  </si>
  <si>
    <t>Qatar</t>
  </si>
  <si>
    <t>PR</t>
  </si>
  <si>
    <t>Puerto Rico</t>
  </si>
  <si>
    <t>PT</t>
  </si>
  <si>
    <t>Portugal</t>
  </si>
  <si>
    <t>PL</t>
  </si>
  <si>
    <t>Poland</t>
  </si>
  <si>
    <t>PN</t>
  </si>
  <si>
    <t>Pitcairn</t>
  </si>
  <si>
    <t>PH</t>
  </si>
  <si>
    <t>Philippines</t>
  </si>
  <si>
    <t>PE</t>
  </si>
  <si>
    <t>Peru</t>
  </si>
  <si>
    <t>PY</t>
  </si>
  <si>
    <t>Paraguay</t>
  </si>
  <si>
    <t>PG</t>
  </si>
  <si>
    <t>Papua New Guinea</t>
  </si>
  <si>
    <t>PA</t>
  </si>
  <si>
    <t>Panama</t>
  </si>
  <si>
    <t>PS</t>
  </si>
  <si>
    <t>Palestine, State of</t>
  </si>
  <si>
    <t>PW</t>
  </si>
  <si>
    <t>Palau</t>
  </si>
  <si>
    <t>PK</t>
  </si>
  <si>
    <t>Pakistan</t>
  </si>
  <si>
    <t>OM</t>
  </si>
  <si>
    <t>Oman</t>
  </si>
  <si>
    <t>NO</t>
  </si>
  <si>
    <t>Norway</t>
  </si>
  <si>
    <t>MP</t>
  </si>
  <si>
    <t>Northern Mariana Islands</t>
  </si>
  <si>
    <t>NF</t>
  </si>
  <si>
    <t>Norfolk Island</t>
  </si>
  <si>
    <t>NU</t>
  </si>
  <si>
    <t>Niue</t>
  </si>
  <si>
    <t>NG</t>
  </si>
  <si>
    <t>Nigeria</t>
  </si>
  <si>
    <t>NE</t>
  </si>
  <si>
    <t>Niger</t>
  </si>
  <si>
    <t>NI</t>
  </si>
  <si>
    <t>Nicaragua</t>
  </si>
  <si>
    <t>NZ</t>
  </si>
  <si>
    <t>New Zealand</t>
  </si>
  <si>
    <t>NC</t>
  </si>
  <si>
    <t>New Caledonia</t>
  </si>
  <si>
    <t>NL</t>
  </si>
  <si>
    <t>Netherlands</t>
  </si>
  <si>
    <t>NP</t>
  </si>
  <si>
    <t>Nepal</t>
  </si>
  <si>
    <t>NR</t>
  </si>
  <si>
    <t>Nauru</t>
  </si>
  <si>
    <t>NA</t>
  </si>
  <si>
    <t>Namibia</t>
  </si>
  <si>
    <t>MM</t>
  </si>
  <si>
    <t>Myanmar</t>
  </si>
  <si>
    <t>MZ</t>
  </si>
  <si>
    <t>Mozambique</t>
  </si>
  <si>
    <t>MA</t>
  </si>
  <si>
    <t>Morocco</t>
  </si>
  <si>
    <t>MS</t>
  </si>
  <si>
    <t>Montserrat</t>
  </si>
  <si>
    <t>ME</t>
  </si>
  <si>
    <t>Montenegro</t>
  </si>
  <si>
    <t>MN</t>
  </si>
  <si>
    <t>Mongolia</t>
  </si>
  <si>
    <t>MC</t>
  </si>
  <si>
    <t>Monaco</t>
  </si>
  <si>
    <t>MD</t>
  </si>
  <si>
    <t>Moldova</t>
  </si>
  <si>
    <t>FM</t>
  </si>
  <si>
    <t>Micronesia</t>
  </si>
  <si>
    <t>MX</t>
  </si>
  <si>
    <t>Mexico</t>
  </si>
  <si>
    <t>YT</t>
  </si>
  <si>
    <t>Mayotte</t>
  </si>
  <si>
    <t>MU</t>
  </si>
  <si>
    <t>Mauritius</t>
  </si>
  <si>
    <t>MR</t>
  </si>
  <si>
    <t>Mauritania</t>
  </si>
  <si>
    <t>MQ</t>
  </si>
  <si>
    <t>Martinique</t>
  </si>
  <si>
    <t>MH</t>
  </si>
  <si>
    <t>Marshall Islands</t>
  </si>
  <si>
    <t>MT</t>
  </si>
  <si>
    <t>Malta</t>
  </si>
  <si>
    <t>ML</t>
  </si>
  <si>
    <t>Mali</t>
  </si>
  <si>
    <t>MV</t>
  </si>
  <si>
    <t>Maldives</t>
  </si>
  <si>
    <t>MY</t>
  </si>
  <si>
    <t>Malaysia</t>
  </si>
  <si>
    <t>MW</t>
  </si>
  <si>
    <t>Malawi</t>
  </si>
  <si>
    <t>MG</t>
  </si>
  <si>
    <t>Madagascar</t>
  </si>
  <si>
    <t>MK</t>
  </si>
  <si>
    <t>Macedonia</t>
  </si>
  <si>
    <t>MO</t>
  </si>
  <si>
    <t>Macao</t>
  </si>
  <si>
    <t>LU</t>
  </si>
  <si>
    <t>Luxembourg</t>
  </si>
  <si>
    <t>LT</t>
  </si>
  <si>
    <t>Lithuania</t>
  </si>
  <si>
    <t>LI</t>
  </si>
  <si>
    <t>Liechtenstein</t>
  </si>
  <si>
    <t>LY</t>
  </si>
  <si>
    <t>Libya</t>
  </si>
  <si>
    <t>LR</t>
  </si>
  <si>
    <t>Liberia</t>
  </si>
  <si>
    <t>LS</t>
  </si>
  <si>
    <t>Lesotho</t>
  </si>
  <si>
    <t>LB</t>
  </si>
  <si>
    <t>Lebanon</t>
  </si>
  <si>
    <t>LV</t>
  </si>
  <si>
    <t>Latvia</t>
  </si>
  <si>
    <t>LA</t>
  </si>
  <si>
    <t>Lao</t>
  </si>
  <si>
    <t>KG</t>
  </si>
  <si>
    <t>Kyrgyzstan</t>
  </si>
  <si>
    <t>KW</t>
  </si>
  <si>
    <t>Kuwait</t>
  </si>
  <si>
    <t>KR</t>
  </si>
  <si>
    <t>Korea, Republic of</t>
  </si>
  <si>
    <t>KP</t>
  </si>
  <si>
    <t>Korea, Democratic People's Republic of</t>
  </si>
  <si>
    <t>KI</t>
  </si>
  <si>
    <t>Kiribati</t>
  </si>
  <si>
    <t>KE</t>
  </si>
  <si>
    <t>Kenya</t>
  </si>
  <si>
    <t>KZ</t>
  </si>
  <si>
    <t>Kazakhstan</t>
  </si>
  <si>
    <t>JO</t>
  </si>
  <si>
    <t>Jordan</t>
  </si>
  <si>
    <t>JE</t>
  </si>
  <si>
    <t>Jersey</t>
  </si>
  <si>
    <t>JP</t>
  </si>
  <si>
    <t>Japan</t>
  </si>
  <si>
    <t>JM</t>
  </si>
  <si>
    <t>Jamaica</t>
  </si>
  <si>
    <t>IT</t>
  </si>
  <si>
    <t>Italy</t>
  </si>
  <si>
    <t>IL</t>
  </si>
  <si>
    <t>Israel</t>
  </si>
  <si>
    <t>IM</t>
  </si>
  <si>
    <t>Isle of Man</t>
  </si>
  <si>
    <t>IE</t>
  </si>
  <si>
    <t>Ireland</t>
  </si>
  <si>
    <t>IQ</t>
  </si>
  <si>
    <t>Iraq</t>
  </si>
  <si>
    <t>IR</t>
  </si>
  <si>
    <t>Iran</t>
  </si>
  <si>
    <t>ID</t>
  </si>
  <si>
    <t>Indonesia</t>
  </si>
  <si>
    <t>IN</t>
  </si>
  <si>
    <t>India</t>
  </si>
  <si>
    <t>IS</t>
  </si>
  <si>
    <t>Iceland</t>
  </si>
  <si>
    <t>HU</t>
  </si>
  <si>
    <t>Hungary</t>
  </si>
  <si>
    <t>HK</t>
  </si>
  <si>
    <t>Hong Kong</t>
  </si>
  <si>
    <t>HN</t>
  </si>
  <si>
    <t>Honduras</t>
  </si>
  <si>
    <t>VA</t>
  </si>
  <si>
    <t>Holy See</t>
  </si>
  <si>
    <t>HM</t>
  </si>
  <si>
    <t>Heard Island</t>
  </si>
  <si>
    <t>HT</t>
  </si>
  <si>
    <t>Haiti</t>
  </si>
  <si>
    <t>GY</t>
  </si>
  <si>
    <t>Guyana</t>
  </si>
  <si>
    <t>GW</t>
  </si>
  <si>
    <t>Guinea-Bissau</t>
  </si>
  <si>
    <t>GN</t>
  </si>
  <si>
    <t>Guinea</t>
  </si>
  <si>
    <t>GG</t>
  </si>
  <si>
    <t>Guernsey</t>
  </si>
  <si>
    <t>GT</t>
  </si>
  <si>
    <t>Guatemala</t>
  </si>
  <si>
    <t>GU</t>
  </si>
  <si>
    <t>Guam</t>
  </si>
  <si>
    <t>GP</t>
  </si>
  <si>
    <t>Guadeloupe</t>
  </si>
  <si>
    <t>GD</t>
  </si>
  <si>
    <t>Grenada</t>
  </si>
  <si>
    <t>GL</t>
  </si>
  <si>
    <t>Greenland</t>
  </si>
  <si>
    <t>GR</t>
  </si>
  <si>
    <t>Greece</t>
  </si>
  <si>
    <t>GI</t>
  </si>
  <si>
    <t>Gibraltar</t>
  </si>
  <si>
    <t>GH</t>
  </si>
  <si>
    <t>Ghana</t>
  </si>
  <si>
    <t>DE</t>
  </si>
  <si>
    <t>Germany</t>
  </si>
  <si>
    <t>GE</t>
  </si>
  <si>
    <t>Georgia</t>
  </si>
  <si>
    <t>GM</t>
  </si>
  <si>
    <t>Gambia</t>
  </si>
  <si>
    <t>GA</t>
  </si>
  <si>
    <t>Gabon</t>
  </si>
  <si>
    <t>TF</t>
  </si>
  <si>
    <t>French Southern Territories</t>
  </si>
  <si>
    <t>PF</t>
  </si>
  <si>
    <t>French Polynesia</t>
  </si>
  <si>
    <t>GF</t>
  </si>
  <si>
    <t>French Guiana</t>
  </si>
  <si>
    <t>FR</t>
  </si>
  <si>
    <t>France</t>
  </si>
  <si>
    <t>FI</t>
  </si>
  <si>
    <t>Finland</t>
  </si>
  <si>
    <t>FJ</t>
  </si>
  <si>
    <t>Fiji</t>
  </si>
  <si>
    <t>FO</t>
  </si>
  <si>
    <t>Faroe Islands</t>
  </si>
  <si>
    <t>FK</t>
  </si>
  <si>
    <t>Falkland Islands (Malvinas)</t>
  </si>
  <si>
    <t>ET</t>
  </si>
  <si>
    <t>Ethiopia</t>
  </si>
  <si>
    <t>EE</t>
  </si>
  <si>
    <t>Estonia</t>
  </si>
  <si>
    <t>ER</t>
  </si>
  <si>
    <t>Eritrea</t>
  </si>
  <si>
    <t>GQ</t>
  </si>
  <si>
    <t>Equatorial Guinea</t>
  </si>
  <si>
    <t>SV</t>
  </si>
  <si>
    <t>El Salvador</t>
  </si>
  <si>
    <t>EG</t>
  </si>
  <si>
    <t>Egypt</t>
  </si>
  <si>
    <t>EC</t>
  </si>
  <si>
    <t>Ecuador</t>
  </si>
  <si>
    <t>DO</t>
  </si>
  <si>
    <t>Dominican Republic</t>
  </si>
  <si>
    <t>DM</t>
  </si>
  <si>
    <t>Dominica</t>
  </si>
  <si>
    <t>DJ</t>
  </si>
  <si>
    <t>Djibouti</t>
  </si>
  <si>
    <t>DK</t>
  </si>
  <si>
    <t>Denmark</t>
  </si>
  <si>
    <t>CZ</t>
  </si>
  <si>
    <t>Czech Republic</t>
  </si>
  <si>
    <t>CY</t>
  </si>
  <si>
    <t>Cyprus</t>
  </si>
  <si>
    <t>CW</t>
  </si>
  <si>
    <t>Curaçao</t>
  </si>
  <si>
    <t>CU</t>
  </si>
  <si>
    <t>Cuba</t>
  </si>
  <si>
    <t>HR</t>
  </si>
  <si>
    <t>Croatia</t>
  </si>
  <si>
    <t>CI</t>
  </si>
  <si>
    <t>Cote d'Ivoire</t>
  </si>
  <si>
    <t>CR</t>
  </si>
  <si>
    <t>Costa Rica</t>
  </si>
  <si>
    <t>CK</t>
  </si>
  <si>
    <t>Cook Islands</t>
  </si>
  <si>
    <t>CD</t>
  </si>
  <si>
    <t>Congo, the Democratic Republic of the</t>
  </si>
  <si>
    <t>CG</t>
  </si>
  <si>
    <t>Congo</t>
  </si>
  <si>
    <t>KM</t>
  </si>
  <si>
    <t>Comoros</t>
  </si>
  <si>
    <t>CO</t>
  </si>
  <si>
    <t>Colombia</t>
  </si>
  <si>
    <t>CC</t>
  </si>
  <si>
    <t>Cocos (Keeling) Islands</t>
  </si>
  <si>
    <t>CX</t>
  </si>
  <si>
    <t>Christmas Island</t>
  </si>
  <si>
    <t>CN</t>
  </si>
  <si>
    <t>China</t>
  </si>
  <si>
    <t>CL</t>
  </si>
  <si>
    <t>Chile</t>
  </si>
  <si>
    <t>TD</t>
  </si>
  <si>
    <t>Chad</t>
  </si>
  <si>
    <t>CF</t>
  </si>
  <si>
    <t>Central African Republic</t>
  </si>
  <si>
    <t>KY</t>
  </si>
  <si>
    <t>Cayman Islands</t>
  </si>
  <si>
    <t>CA</t>
  </si>
  <si>
    <t>Canada</t>
  </si>
  <si>
    <t>CM</t>
  </si>
  <si>
    <t>Cameroon</t>
  </si>
  <si>
    <t>KH</t>
  </si>
  <si>
    <t>Cambodia</t>
  </si>
  <si>
    <t>CV</t>
  </si>
  <si>
    <t>Cabo Verde</t>
  </si>
  <si>
    <t>BI</t>
  </si>
  <si>
    <t>Burundi</t>
  </si>
  <si>
    <t>BF</t>
  </si>
  <si>
    <t>Burkina Faso</t>
  </si>
  <si>
    <t>BG</t>
  </si>
  <si>
    <t>Bulgaria</t>
  </si>
  <si>
    <t>BN</t>
  </si>
  <si>
    <t>Brunei Darussalam</t>
  </si>
  <si>
    <t>IO</t>
  </si>
  <si>
    <t>British Indian Ocean Territory</t>
  </si>
  <si>
    <t>BR</t>
  </si>
  <si>
    <t>Brazil</t>
  </si>
  <si>
    <t>BV</t>
  </si>
  <si>
    <t>Bouvet Island</t>
  </si>
  <si>
    <t>BW</t>
  </si>
  <si>
    <t>Botswana</t>
  </si>
  <si>
    <t>BA</t>
  </si>
  <si>
    <t>Bosnia and Herzegovina</t>
  </si>
  <si>
    <t>BQ</t>
  </si>
  <si>
    <t>Bonaire</t>
  </si>
  <si>
    <t>BO</t>
  </si>
  <si>
    <t>Bolivia</t>
  </si>
  <si>
    <t>BT</t>
  </si>
  <si>
    <t>Bhutan</t>
  </si>
  <si>
    <t>BM</t>
  </si>
  <si>
    <t>Bermuda</t>
  </si>
  <si>
    <t>BJ</t>
  </si>
  <si>
    <t>Benin</t>
  </si>
  <si>
    <t>BZ</t>
  </si>
  <si>
    <t>Belize</t>
  </si>
  <si>
    <t>BE</t>
  </si>
  <si>
    <t>Belgium</t>
  </si>
  <si>
    <t>BY</t>
  </si>
  <si>
    <t>Belarus</t>
  </si>
  <si>
    <t>BB</t>
  </si>
  <si>
    <t>Barbados</t>
  </si>
  <si>
    <t>BD</t>
  </si>
  <si>
    <t>Bangladesh</t>
  </si>
  <si>
    <t>BH</t>
  </si>
  <si>
    <t>Bahrain</t>
  </si>
  <si>
    <t>BS</t>
  </si>
  <si>
    <t>Bahamas</t>
  </si>
  <si>
    <t>AZ</t>
  </si>
  <si>
    <t>Azerbaijan</t>
  </si>
  <si>
    <t>AT</t>
  </si>
  <si>
    <t>Austria</t>
  </si>
  <si>
    <t>AU</t>
  </si>
  <si>
    <t>Australia</t>
  </si>
  <si>
    <t>AW</t>
  </si>
  <si>
    <t>Aruba</t>
  </si>
  <si>
    <t>AM</t>
  </si>
  <si>
    <t>Armenia</t>
  </si>
  <si>
    <t>AR</t>
  </si>
  <si>
    <t>Argentina</t>
  </si>
  <si>
    <t>AG</t>
  </si>
  <si>
    <t>Antigua and Barbuda</t>
  </si>
  <si>
    <t>AQ</t>
  </si>
  <si>
    <t>Antarctica</t>
  </si>
  <si>
    <t>AI</t>
  </si>
  <si>
    <t>Anguilla</t>
  </si>
  <si>
    <t>AO</t>
  </si>
  <si>
    <t>Angola</t>
  </si>
  <si>
    <t>AD</t>
  </si>
  <si>
    <t>Andorra</t>
  </si>
  <si>
    <t>AS</t>
  </si>
  <si>
    <t>American Samoa</t>
  </si>
  <si>
    <t>DZ</t>
  </si>
  <si>
    <t>Algeria</t>
  </si>
  <si>
    <t>AL</t>
  </si>
  <si>
    <t>Albania</t>
  </si>
  <si>
    <t>AX</t>
  </si>
  <si>
    <t>Aland Islands</t>
  </si>
  <si>
    <t>AF</t>
  </si>
  <si>
    <t>Afghanistan</t>
  </si>
  <si>
    <t>Country Code</t>
  </si>
  <si>
    <t>Country Name</t>
  </si>
  <si>
    <t>NO PRESERVATION REQUIRED</t>
  </si>
  <si>
    <t>KNIT SOCK</t>
  </si>
  <si>
    <t xml:space="preserve">PLASTIC CAPS                                      </t>
  </si>
  <si>
    <t xml:space="preserve">DESICCANT POUCHES                                 </t>
  </si>
  <si>
    <t xml:space="preserve">CORROSION INHIBITING PREVENTATIVE                 </t>
  </si>
  <si>
    <t xml:space="preserve">PIECE(S) OF VCI PAPER                             </t>
  </si>
  <si>
    <t xml:space="preserve">VCI POLY BAG                                      </t>
  </si>
  <si>
    <t>Part Protection</t>
  </si>
  <si>
    <t>Inner Wraps</t>
  </si>
  <si>
    <t>Inserts</t>
  </si>
  <si>
    <t>Humidity Control</t>
  </si>
  <si>
    <t>BOM Category</t>
  </si>
  <si>
    <t>LVL 7 (Unit Load)</t>
  </si>
  <si>
    <t>LVL 1 (Container)</t>
  </si>
  <si>
    <t>Usage</t>
  </si>
  <si>
    <t>Corinth</t>
  </si>
  <si>
    <t>ACSD Hosur</t>
  </si>
  <si>
    <t>WK15</t>
  </si>
  <si>
    <t>IECC Thiruvallur</t>
  </si>
  <si>
    <t>WK14</t>
  </si>
  <si>
    <t>ILC Thiruvallur</t>
  </si>
  <si>
    <t>N511</t>
  </si>
  <si>
    <t>CIPT-Jakarta</t>
  </si>
  <si>
    <t>PM11</t>
  </si>
  <si>
    <t>Batam Indonesia</t>
  </si>
  <si>
    <t xml:space="preserve">NN  </t>
  </si>
  <si>
    <t>Xuzhou - Paving (NN)</t>
  </si>
  <si>
    <t>WJ17</t>
  </si>
  <si>
    <t>CCMC-POWERTRAIN (WJ17)</t>
  </si>
  <si>
    <t>WJ15</t>
  </si>
  <si>
    <t>CCMC-CYLI (WJ15)</t>
  </si>
  <si>
    <t>WJ14</t>
  </si>
  <si>
    <t>CCMC-PUMP (WJ14)</t>
  </si>
  <si>
    <t>WJ13</t>
  </si>
  <si>
    <t>CCMC-CAB (WJ13)</t>
  </si>
  <si>
    <t>WJ12</t>
  </si>
  <si>
    <t>CCMC-VALV (WJ12)</t>
  </si>
  <si>
    <t>WJ11</t>
  </si>
  <si>
    <t>CCMC-HYD (WJ11)</t>
  </si>
  <si>
    <t xml:space="preserve">HR  </t>
  </si>
  <si>
    <t>Wolverhampton (HR)</t>
  </si>
  <si>
    <t>1300</t>
  </si>
  <si>
    <t>Winston-Salem (1300)</t>
  </si>
  <si>
    <t xml:space="preserve">BP  </t>
  </si>
  <si>
    <t>Wamego (BP)</t>
  </si>
  <si>
    <t xml:space="preserve">1E  </t>
  </si>
  <si>
    <t>Waco - Work Tools Dc (1E)</t>
  </si>
  <si>
    <t xml:space="preserve">GC  </t>
  </si>
  <si>
    <t>Waco - Hammers (GC)</t>
  </si>
  <si>
    <t>1310</t>
  </si>
  <si>
    <t>Victoria (1310)</t>
  </si>
  <si>
    <t xml:space="preserve">JJ  </t>
  </si>
  <si>
    <t>Tianjin (JJ)</t>
  </si>
  <si>
    <t>29LW</t>
  </si>
  <si>
    <t>Thomasville (29LW)</t>
  </si>
  <si>
    <t xml:space="preserve">CZ  </t>
  </si>
  <si>
    <t>Tbu (CZ)</t>
  </si>
  <si>
    <t xml:space="preserve">LB  </t>
  </si>
  <si>
    <t>Taiwan (LB)</t>
  </si>
  <si>
    <t>RS11</t>
  </si>
  <si>
    <t>Suzhou (RS11)</t>
  </si>
  <si>
    <t>JL01</t>
  </si>
  <si>
    <t>Sumter Pins (JL01)</t>
  </si>
  <si>
    <t xml:space="preserve">JL  </t>
  </si>
  <si>
    <t>Sumter Pins (JL)</t>
  </si>
  <si>
    <t>14ZZ</t>
  </si>
  <si>
    <t>Sumter Hydraulics (14ZZ)</t>
  </si>
  <si>
    <t>MY01</t>
  </si>
  <si>
    <t>Stafford Engine Cent (MY01)</t>
  </si>
  <si>
    <t xml:space="preserve">NA  </t>
  </si>
  <si>
    <t>Stafford (NA)</t>
  </si>
  <si>
    <t xml:space="preserve">YV00  </t>
  </si>
  <si>
    <t>South Milwaukee (YV)</t>
  </si>
  <si>
    <t xml:space="preserve">AK  </t>
  </si>
  <si>
    <t>Singapore - Reman (AK)</t>
  </si>
  <si>
    <t xml:space="preserve">85  </t>
  </si>
  <si>
    <t>Singapore - Logistics (85)</t>
  </si>
  <si>
    <t xml:space="preserve">MX  </t>
  </si>
  <si>
    <t>Shrewsbury (MX)</t>
  </si>
  <si>
    <t>NA03</t>
  </si>
  <si>
    <t>Shibaura Uk Psew (NA03)</t>
  </si>
  <si>
    <t>NA01</t>
  </si>
  <si>
    <t>Shibaura Uk Psel (NA01)</t>
  </si>
  <si>
    <t>NA02</t>
  </si>
  <si>
    <t>Shibaura Uk Pseg (NA02)</t>
  </si>
  <si>
    <t>NA04</t>
  </si>
  <si>
    <t>Shibaura Griffin (NA04)</t>
  </si>
  <si>
    <t xml:space="preserve">EB  </t>
  </si>
  <si>
    <t>Shanghai - Reman (EB)</t>
  </si>
  <si>
    <t xml:space="preserve">X1  </t>
  </si>
  <si>
    <t>Shandong Machinery (X1)</t>
  </si>
  <si>
    <t xml:space="preserve">GL  </t>
  </si>
  <si>
    <t>Seus Ccd - Savannah (GL)</t>
  </si>
  <si>
    <t xml:space="preserve">40  </t>
  </si>
  <si>
    <t>Seguin (40)</t>
  </si>
  <si>
    <t>1570</t>
  </si>
  <si>
    <t>Sdc - Sterling (1570)</t>
  </si>
  <si>
    <t>JA</t>
  </si>
  <si>
    <t>Sanford (JA)</t>
  </si>
  <si>
    <t xml:space="preserve">66  </t>
  </si>
  <si>
    <t>Sagami (66)</t>
  </si>
  <si>
    <t xml:space="preserve">R9  </t>
  </si>
  <si>
    <t>Rantigny (R9)</t>
  </si>
  <si>
    <t>2901</t>
  </si>
  <si>
    <t>Pontiac (2901)</t>
  </si>
  <si>
    <t>KG12</t>
  </si>
  <si>
    <t>Pipl-Aurangabad (KG12)</t>
  </si>
  <si>
    <t xml:space="preserve">U2  </t>
  </si>
  <si>
    <t>Peterlee (U2)</t>
  </si>
  <si>
    <t xml:space="preserve">DX  </t>
  </si>
  <si>
    <t>Peterborough (DX)</t>
  </si>
  <si>
    <t xml:space="preserve">OQ  </t>
  </si>
  <si>
    <t>Perkins Holding Company (OQ)</t>
  </si>
  <si>
    <t>DX06</t>
  </si>
  <si>
    <t>Pec Wuxi Ppst 140 (DX06)</t>
  </si>
  <si>
    <t>DX07</t>
  </si>
  <si>
    <t>Pec Site 150 (DX07)</t>
  </si>
  <si>
    <t>DX13</t>
  </si>
  <si>
    <t>Pec Site 13 (DX13)</t>
  </si>
  <si>
    <t>DX12</t>
  </si>
  <si>
    <t>Pec Site 12 (DX12)</t>
  </si>
  <si>
    <t>DX11</t>
  </si>
  <si>
    <t>Pec Site 11 (DX11)</t>
  </si>
  <si>
    <t>DX10</t>
  </si>
  <si>
    <t>Pec Site 10 (DX10)</t>
  </si>
  <si>
    <t>DX08</t>
  </si>
  <si>
    <t>Pec Site 08 (DX08)</t>
  </si>
  <si>
    <t>DX05</t>
  </si>
  <si>
    <t>Pec Site 05 (DX05)</t>
  </si>
  <si>
    <t>DX04</t>
  </si>
  <si>
    <t>Pec Site 04 (DX04)</t>
  </si>
  <si>
    <t>DX03</t>
  </si>
  <si>
    <t>Pec Site 03 (DX03)</t>
  </si>
  <si>
    <t>DX02</t>
  </si>
  <si>
    <t>Pec Site 02 (DX02)</t>
  </si>
  <si>
    <t>DX01</t>
  </si>
  <si>
    <t>Pec Perkins Engines (DX01)</t>
  </si>
  <si>
    <t>DX09</t>
  </si>
  <si>
    <t>Pec Brazil Pbl 160 (DX09)</t>
  </si>
  <si>
    <t>1140</t>
  </si>
  <si>
    <t>Oxford (1140)</t>
  </si>
  <si>
    <t xml:space="preserve">LV  </t>
  </si>
  <si>
    <t>Neatherlands - Cat Work Tools (LV)</t>
  </si>
  <si>
    <t>1060</t>
  </si>
  <si>
    <t>N Little Rock, Arkansas (1060)</t>
  </si>
  <si>
    <t>47XC</t>
  </si>
  <si>
    <t>Morton (47XC)</t>
  </si>
  <si>
    <t>47XB</t>
  </si>
  <si>
    <t>Morton (47XB)</t>
  </si>
  <si>
    <t>47W1</t>
  </si>
  <si>
    <t>Morton (47W1)</t>
  </si>
  <si>
    <t>47TT</t>
  </si>
  <si>
    <t>Morton (47TT)</t>
  </si>
  <si>
    <t>47R6</t>
  </si>
  <si>
    <t>Morton (47R6)</t>
  </si>
  <si>
    <t>47R2</t>
  </si>
  <si>
    <t>Morton (47R2)</t>
  </si>
  <si>
    <t>4785</t>
  </si>
  <si>
    <t>Morton (4785)</t>
  </si>
  <si>
    <t>4756</t>
  </si>
  <si>
    <t>Morton (4756)</t>
  </si>
  <si>
    <t>4750</t>
  </si>
  <si>
    <t>Morton (4750)</t>
  </si>
  <si>
    <t>4749</t>
  </si>
  <si>
    <t>Morton (4749)</t>
  </si>
  <si>
    <t>4747</t>
  </si>
  <si>
    <t>Morton (4747)</t>
  </si>
  <si>
    <t>4735</t>
  </si>
  <si>
    <t>Morton (4735)</t>
  </si>
  <si>
    <t>4726</t>
  </si>
  <si>
    <t>Morton (4726)</t>
  </si>
  <si>
    <t>4724</t>
  </si>
  <si>
    <t>Morton (4724)</t>
  </si>
  <si>
    <t xml:space="preserve">47  </t>
  </si>
  <si>
    <t>Morton (47)</t>
  </si>
  <si>
    <t>JI01</t>
  </si>
  <si>
    <t>Morganton (JI01)</t>
  </si>
  <si>
    <t xml:space="preserve">JI  </t>
  </si>
  <si>
    <t>Morganton (JI)</t>
  </si>
  <si>
    <t>Monterrey (89)</t>
  </si>
  <si>
    <t>1010</t>
  </si>
  <si>
    <t>Minneapolis Paving (1010)</t>
  </si>
  <si>
    <t>1540</t>
  </si>
  <si>
    <t>Menominee (1540)</t>
  </si>
  <si>
    <t xml:space="preserve">26  </t>
  </si>
  <si>
    <t>Melbourne (26)</t>
  </si>
  <si>
    <t>88-M</t>
  </si>
  <si>
    <t>Marine Engines (88-M)</t>
  </si>
  <si>
    <t xml:space="preserve">34  </t>
  </si>
  <si>
    <t>Leicester (34)</t>
  </si>
  <si>
    <t xml:space="preserve">88  </t>
  </si>
  <si>
    <t>Lafayette (88)</t>
  </si>
  <si>
    <t>12LG</t>
  </si>
  <si>
    <t>La Grange (Forestry Products) (12LG)</t>
  </si>
  <si>
    <t>141U</t>
  </si>
  <si>
    <t>Joliet Cabs (141U)</t>
  </si>
  <si>
    <t xml:space="preserve">14  </t>
  </si>
  <si>
    <t>Joliet (14)</t>
  </si>
  <si>
    <t xml:space="preserve">HX  </t>
  </si>
  <si>
    <t>Jesi (HX)</t>
  </si>
  <si>
    <t xml:space="preserve">CD  </t>
  </si>
  <si>
    <t>Jcs Co., Ltd - Jinsung Seals (CD)</t>
  </si>
  <si>
    <t xml:space="preserve">GB  </t>
  </si>
  <si>
    <t>Jacksonville - Work Tools (GB)</t>
  </si>
  <si>
    <t>CQ11</t>
  </si>
  <si>
    <t>Ipsd Hosur (CQ11)</t>
  </si>
  <si>
    <t xml:space="preserve">N5  </t>
  </si>
  <si>
    <t>Indonesia - Ptnr (N5)</t>
  </si>
  <si>
    <t xml:space="preserve">92  </t>
  </si>
  <si>
    <t>Ilc (92)</t>
  </si>
  <si>
    <t xml:space="preserve">35  </t>
  </si>
  <si>
    <t>Grimbergen (35)</t>
  </si>
  <si>
    <t xml:space="preserve">LE  </t>
  </si>
  <si>
    <t>Griffin Ga (LE)</t>
  </si>
  <si>
    <t xml:space="preserve">37  </t>
  </si>
  <si>
    <t>Grenoble (37)</t>
  </si>
  <si>
    <t xml:space="preserve">GN  </t>
  </si>
  <si>
    <t>Greenville Sc (GN)</t>
  </si>
  <si>
    <t xml:space="preserve">25  </t>
  </si>
  <si>
    <t>Gosselies (25)</t>
  </si>
  <si>
    <t>1550</t>
  </si>
  <si>
    <t>Goldsboro (1550)</t>
  </si>
  <si>
    <t>XE12</t>
  </si>
  <si>
    <t>Gears,Santa Catarina (XE12)</t>
  </si>
  <si>
    <t xml:space="preserve">PE  </t>
  </si>
  <si>
    <t>Fargo (PE)</t>
  </si>
  <si>
    <t xml:space="preserve">YQ  </t>
  </si>
  <si>
    <t>Europe-Ilc (YQ)</t>
  </si>
  <si>
    <t xml:space="preserve">EY  </t>
  </si>
  <si>
    <t>European Excavator Dsn Center (EY)</t>
  </si>
  <si>
    <t xml:space="preserve">W6  </t>
  </si>
  <si>
    <t>Eurenov (W6)</t>
  </si>
  <si>
    <t>CQ12</t>
  </si>
  <si>
    <t>Epd-Hosur (CQ12)</t>
  </si>
  <si>
    <t xml:space="preserve">AE  </t>
  </si>
  <si>
    <t>Elkader (AE)</t>
  </si>
  <si>
    <t xml:space="preserve">16  </t>
  </si>
  <si>
    <t>East Peoria (16)</t>
  </si>
  <si>
    <t>1200</t>
  </si>
  <si>
    <t>East Peoria (1200)</t>
  </si>
  <si>
    <t>1190</t>
  </si>
  <si>
    <t>East Peoria (1190)</t>
  </si>
  <si>
    <t>1170</t>
  </si>
  <si>
    <t>East Peoria (1170)</t>
  </si>
  <si>
    <t>CZHP</t>
  </si>
  <si>
    <t>Dyersburg (CZHP)</t>
  </si>
  <si>
    <t>1560</t>
  </si>
  <si>
    <t>Dixon (1560)</t>
  </si>
  <si>
    <t xml:space="preserve">8L  </t>
  </si>
  <si>
    <t>Desford - Logistics (8L)</t>
  </si>
  <si>
    <t>1400</t>
  </si>
  <si>
    <t>Denison (1400)</t>
  </si>
  <si>
    <t xml:space="preserve">13  </t>
  </si>
  <si>
    <t>Decatur Facility (13)</t>
  </si>
  <si>
    <t>1210</t>
  </si>
  <si>
    <t>Danville (1210)</t>
  </si>
  <si>
    <t xml:space="preserve">HB  </t>
  </si>
  <si>
    <t>Cxl Xuzhou (HB)</t>
  </si>
  <si>
    <t>MF11</t>
  </si>
  <si>
    <t>Cugm Thailand (MF11)</t>
  </si>
  <si>
    <t xml:space="preserve">FT  </t>
  </si>
  <si>
    <t>Cscl Suzhou (FT)</t>
  </si>
  <si>
    <t>MF21</t>
  </si>
  <si>
    <t>Crtt Thailand (MF21)</t>
  </si>
  <si>
    <t xml:space="preserve">DQ  </t>
  </si>
  <si>
    <t>Clayton (DQ)</t>
  </si>
  <si>
    <t>WK11</t>
  </si>
  <si>
    <t>Cipl-Thiruvallur (WK11)</t>
  </si>
  <si>
    <t xml:space="preserve">GT  </t>
  </si>
  <si>
    <t>Caterpillar Tosno (GT)</t>
  </si>
  <si>
    <t xml:space="preserve">ZN  </t>
  </si>
  <si>
    <t>Caterpillar Tianjin Ltd. (ZN)</t>
  </si>
  <si>
    <t>XE13</t>
  </si>
  <si>
    <t>Cienega de Flores - Hydraulic Components (HCC)</t>
  </si>
  <si>
    <t>Cienega de Flores - Gears and Axles</t>
  </si>
  <si>
    <t>XE11</t>
  </si>
  <si>
    <t>Caterpillar Industries Mexico (XE11)</t>
  </si>
  <si>
    <t xml:space="preserve">IE  </t>
  </si>
  <si>
    <t>Cat Work Tools Dist. Ctr (IE)</t>
  </si>
  <si>
    <t xml:space="preserve">XS  </t>
  </si>
  <si>
    <t>Cat Paving - Bologna Italy (XS)</t>
  </si>
  <si>
    <t xml:space="preserve">AM  </t>
  </si>
  <si>
    <t>Cat Logistics Australia (AM)</t>
  </si>
  <si>
    <t xml:space="preserve">OY  </t>
  </si>
  <si>
    <t>Cat Logistics (Uk) Ltd. (OY)</t>
  </si>
  <si>
    <t xml:space="preserve">FG  </t>
  </si>
  <si>
    <t>Cat Hungary Components Mfg Ltd (FG)</t>
  </si>
  <si>
    <t xml:space="preserve">UC  </t>
  </si>
  <si>
    <t>Cat Global Mining Hms Gmbh (UC)</t>
  </si>
  <si>
    <t>RM11</t>
  </si>
  <si>
    <t>Cat Delaware Bonded Warehouse (RM11)</t>
  </si>
  <si>
    <t xml:space="preserve">Q8  </t>
  </si>
  <si>
    <t>Cat (Tongzhou) Ltd. (Q8)</t>
  </si>
  <si>
    <t>S101</t>
  </si>
  <si>
    <t>Brazzano (S101)</t>
  </si>
  <si>
    <t xml:space="preserve">S1  </t>
  </si>
  <si>
    <t>Brazzano (S1)</t>
  </si>
  <si>
    <t xml:space="preserve">28  </t>
  </si>
  <si>
    <t>Brazil (28)</t>
  </si>
  <si>
    <t>1120</t>
  </si>
  <si>
    <t>Boonville (1120)</t>
  </si>
  <si>
    <t xml:space="preserve">HO  </t>
  </si>
  <si>
    <t>Bernie Australia (HO)</t>
  </si>
  <si>
    <t>WK12</t>
  </si>
  <si>
    <t>Bcp - Thiruvallur (WK12)</t>
  </si>
  <si>
    <t>12-T</t>
  </si>
  <si>
    <t>Aurora Tubes (12-T)</t>
  </si>
  <si>
    <t xml:space="preserve">12  </t>
  </si>
  <si>
    <t>Aurora (12)</t>
  </si>
  <si>
    <t xml:space="preserve">KG  </t>
  </si>
  <si>
    <t>Aurangabad (KG)</t>
  </si>
  <si>
    <t>JQ</t>
  </si>
  <si>
    <t>Athens (JQ)</t>
  </si>
  <si>
    <t>1770</t>
  </si>
  <si>
    <t>Athens (1770)</t>
  </si>
  <si>
    <t xml:space="preserve">KY  </t>
  </si>
  <si>
    <t>Arras (KY)</t>
  </si>
  <si>
    <t xml:space="preserve">84  </t>
  </si>
  <si>
    <t>Akashi (84)</t>
  </si>
  <si>
    <t>Plant Codes</t>
  </si>
  <si>
    <t>Plant Name</t>
  </si>
  <si>
    <t>Bulk</t>
  </si>
  <si>
    <t>Piece</t>
  </si>
  <si>
    <t>UOM</t>
  </si>
  <si>
    <t>Other</t>
  </si>
  <si>
    <t>Supply Chain</t>
  </si>
  <si>
    <t>Shipping/Receiving</t>
  </si>
  <si>
    <t>Safety/EHS</t>
  </si>
  <si>
    <t>Quality</t>
  </si>
  <si>
    <t>Purchasing</t>
  </si>
  <si>
    <t>PCE</t>
  </si>
  <si>
    <t>Fixture</t>
  </si>
  <si>
    <t>Returnable</t>
  </si>
  <si>
    <t>Pallet</t>
  </si>
  <si>
    <t>Wood Crate</t>
  </si>
  <si>
    <t>Corrugate Carton</t>
  </si>
  <si>
    <t>Packaging</t>
  </si>
  <si>
    <t>Operations</t>
  </si>
  <si>
    <t>Materials</t>
  </si>
  <si>
    <t>Manufacturing</t>
  </si>
  <si>
    <t>Logistics</t>
  </si>
  <si>
    <t>GSND</t>
  </si>
  <si>
    <t>Engineering</t>
  </si>
  <si>
    <t>Customer Service</t>
  </si>
  <si>
    <t>Account Management</t>
  </si>
  <si>
    <t>Job Roles</t>
  </si>
  <si>
    <t>Prototype</t>
  </si>
  <si>
    <t>CPI</t>
  </si>
  <si>
    <t>NPI</t>
  </si>
  <si>
    <t>NPI/CPI</t>
  </si>
  <si>
    <t>Max Height for Loads (mm)</t>
  </si>
  <si>
    <t>Max Height for Loads (in)</t>
  </si>
  <si>
    <t>Max Wt for Loads (kg)</t>
  </si>
  <si>
    <t>Max Wt for Loads (lbs)</t>
  </si>
  <si>
    <t>Max Wt for Totes (kg)</t>
  </si>
  <si>
    <t>Max Wt for Totes (lbs)</t>
  </si>
  <si>
    <t>Yes - Other</t>
  </si>
  <si>
    <t>Yes - 10 High</t>
  </si>
  <si>
    <t>Yes - 9 High</t>
  </si>
  <si>
    <t>Yes - 8 High</t>
  </si>
  <si>
    <t>Yes - 7 High</t>
  </si>
  <si>
    <t>Yes - 6 High</t>
  </si>
  <si>
    <t>Yes - 5 High</t>
  </si>
  <si>
    <t>Yes - 4 High</t>
  </si>
  <si>
    <t>Yes - 3 High</t>
  </si>
  <si>
    <t>Yes - 2 High</t>
  </si>
  <si>
    <t>Do NOT Stack</t>
  </si>
  <si>
    <t>NIOSH Rating</t>
  </si>
  <si>
    <t>Load Stackable?</t>
  </si>
  <si>
    <t>LOAD DOES NOT NEED SECURED</t>
  </si>
  <si>
    <t xml:space="preserve">STRETCH WRAP                                      </t>
  </si>
  <si>
    <t xml:space="preserve">1-1/2" 5400LB BREAK STRENGTH WOVEN POLY STRAP     </t>
  </si>
  <si>
    <t xml:space="preserve">POLY BANDING                                      </t>
  </si>
  <si>
    <t xml:space="preserve">Cord Strapping                                    </t>
  </si>
  <si>
    <t>Load Secured With</t>
  </si>
  <si>
    <t>Wood Pallet</t>
  </si>
  <si>
    <t>Custom Returnable</t>
  </si>
  <si>
    <t>Cat Returnable</t>
  </si>
  <si>
    <t>Load Type</t>
  </si>
  <si>
    <t>NO DUNNAGE REQUIRED</t>
  </si>
  <si>
    <t xml:space="preserve">Plastic Air Pillow or Air Bags                    </t>
  </si>
  <si>
    <t xml:space="preserve">Instapack Quick Tuff RT                           </t>
  </si>
  <si>
    <t xml:space="preserve">SPECIAL CORRUGATED INSERTS                        </t>
  </si>
  <si>
    <t>POLY BAG</t>
  </si>
  <si>
    <t xml:space="preserve">PIECE(S) OF KRAFT PAPER                           </t>
  </si>
  <si>
    <t xml:space="preserve">FOAM                                              </t>
  </si>
  <si>
    <t xml:space="preserve">PIECE(S) OF BUBBLE PACK                           </t>
  </si>
  <si>
    <t>Dunnage Material</t>
  </si>
  <si>
    <t>Tray</t>
  </si>
  <si>
    <t>Poly/Plastic Bag</t>
  </si>
  <si>
    <t>Insert</t>
  </si>
  <si>
    <t>Inner Wrap</t>
  </si>
  <si>
    <t>Divider</t>
  </si>
  <si>
    <t>Block</t>
  </si>
  <si>
    <t>No Dunnage</t>
  </si>
  <si>
    <t>Pkg Dunnage</t>
  </si>
  <si>
    <t>Supplier</t>
  </si>
  <si>
    <t>Corporate</t>
  </si>
  <si>
    <t>Facility</t>
  </si>
  <si>
    <t>Container Source</t>
  </si>
  <si>
    <t>Tub</t>
  </si>
  <si>
    <t>Tote</t>
  </si>
  <si>
    <t>Rack</t>
  </si>
  <si>
    <t>Knd Tub</t>
  </si>
  <si>
    <t>Envelope</t>
  </si>
  <si>
    <t>Crate</t>
  </si>
  <si>
    <t>Clamshell</t>
  </si>
  <si>
    <t>Box</t>
  </si>
  <si>
    <t>Basket</t>
  </si>
  <si>
    <t>Bag</t>
  </si>
  <si>
    <t>Container Type</t>
  </si>
  <si>
    <t>Wood</t>
  </si>
  <si>
    <t>Wire Mesh</t>
  </si>
  <si>
    <t>Plastic</t>
  </si>
  <si>
    <t>Metal/Steel</t>
  </si>
  <si>
    <t>Corrugate</t>
  </si>
  <si>
    <t>Container Material</t>
  </si>
  <si>
    <t>Expendable</t>
  </si>
  <si>
    <t>Container Solution</t>
  </si>
  <si>
    <t>mm</t>
  </si>
  <si>
    <t>in</t>
  </si>
  <si>
    <t>ft</t>
  </si>
  <si>
    <t>dm</t>
  </si>
  <si>
    <t>cm</t>
  </si>
  <si>
    <t>Dimension</t>
  </si>
  <si>
    <t>kg</t>
  </si>
  <si>
    <t>lbs</t>
  </si>
  <si>
    <t>Weight</t>
  </si>
  <si>
    <t>JPY</t>
  </si>
  <si>
    <t>INR</t>
  </si>
  <si>
    <t>GBP</t>
  </si>
  <si>
    <t>EUR</t>
  </si>
  <si>
    <t>CNY</t>
  </si>
  <si>
    <t>BRL</t>
  </si>
  <si>
    <t>US$</t>
  </si>
  <si>
    <t>Currency</t>
  </si>
  <si>
    <t>unchanged</t>
  </si>
  <si>
    <t>ldrop down lists remains</t>
  </si>
  <si>
    <t>used to populate</t>
  </si>
  <si>
    <t>the name of the range</t>
  </si>
  <si>
    <t>(RED CELL). This will ensure</t>
  </si>
  <si>
    <t>above the last table cell</t>
  </si>
  <si>
    <t>Insert a comlete Row</t>
  </si>
  <si>
    <t>To Add Items to any table</t>
  </si>
  <si>
    <t>(13) Additional Pictures of Packaging/Load</t>
  </si>
  <si>
    <t>Approval Date</t>
  </si>
  <si>
    <t>Approver Job Role</t>
  </si>
  <si>
    <t>Approver Name</t>
  </si>
  <si>
    <t>PRL Approver 4</t>
  </si>
  <si>
    <t>PRL Approver 3</t>
  </si>
  <si>
    <t>PRL Approver 2</t>
  </si>
  <si>
    <t>PRL Approver 1</t>
  </si>
  <si>
    <t>Supplier Approver</t>
  </si>
  <si>
    <t>(12) PACKAGING FORM APPROVAL</t>
  </si>
  <si>
    <t>Recycle</t>
  </si>
  <si>
    <t>Loss Rate</t>
  </si>
  <si>
    <t>Total Cost</t>
  </si>
  <si>
    <t>Unit Cost</t>
  </si>
  <si>
    <t>Qty</t>
  </si>
  <si>
    <t>PCS</t>
  </si>
  <si>
    <t>Application</t>
  </si>
  <si>
    <t>Dimension/Weight</t>
  </si>
  <si>
    <t>Material</t>
  </si>
  <si>
    <t>Description</t>
  </si>
  <si>
    <t>(11) PACKAGING BILL OF MATERIALS</t>
  </si>
  <si>
    <t>Step</t>
  </si>
  <si>
    <t>(10) PACKAGING PROCEDURE/INSTRUCTIONS</t>
  </si>
  <si>
    <t>LVL7 Special Instructions</t>
  </si>
  <si>
    <t xml:space="preserve"> </t>
  </si>
  <si>
    <t>Max Container/Pallet</t>
  </si>
  <si>
    <t>Stack Factor</t>
  </si>
  <si>
    <t>Secured with</t>
  </si>
  <si>
    <t>Load Weight (w/Parts)</t>
  </si>
  <si>
    <t>Parts/Load</t>
  </si>
  <si>
    <t>Containers/Load</t>
  </si>
  <si>
    <t>Layers/Pallet</t>
  </si>
  <si>
    <t>Containers/Layer</t>
  </si>
  <si>
    <t>Paste Here 
Level 7 BACK-UP
Unit Load Picture 
(If Applicable)</t>
  </si>
  <si>
    <t>Paste Here 
Level 7 PRIMARY 
Unit Load Picture</t>
  </si>
  <si>
    <t>Unit Load Type</t>
  </si>
  <si>
    <t>(9) BACK-UP PACKAGING - LEVEL 7 INFO [UNIT LOAD]</t>
  </si>
  <si>
    <t>(6) PRIMARY PACKAGING - LEVEL 7 INFO [UNIT LOAD]</t>
  </si>
  <si>
    <t>LVL1 Special Instructions</t>
  </si>
  <si>
    <t>Export Compliant</t>
  </si>
  <si>
    <t>Dunnage Type</t>
  </si>
  <si>
    <t>Weight (w/Parts)</t>
  </si>
  <si>
    <t>Pieces/Container (PQ)</t>
  </si>
  <si>
    <t>Layers/Container</t>
  </si>
  <si>
    <t>Pieces/Layer</t>
  </si>
  <si>
    <t>Container Ownership</t>
  </si>
  <si>
    <t xml:space="preserve">Container Type   </t>
  </si>
  <si>
    <t>Expendable/Returnable</t>
  </si>
  <si>
    <t>Paste Here 
Level 1 BACK-UP
Container Picture 
(If Applicable)</t>
  </si>
  <si>
    <t xml:space="preserve">Paste Here 
Level 1 PRIMARY
Container Picture </t>
  </si>
  <si>
    <t>(8) BACK-UP PACKAGING - LEVEL 1 INFO [CONTAINER]</t>
  </si>
  <si>
    <t>(5) PRIMARY PACKAGING - LEVEL 1 INFO [CONTAINER]</t>
  </si>
  <si>
    <t>LVL7 Unit Load (w/Pallet)</t>
  </si>
  <si>
    <t>Pallet (Tare)</t>
  </si>
  <si>
    <t>LVL1 Container (Tare)</t>
  </si>
  <si>
    <t>Piece/Piece (or UOM)</t>
  </si>
  <si>
    <t>Height</t>
  </si>
  <si>
    <t>Width</t>
  </si>
  <si>
    <t>Length</t>
  </si>
  <si>
    <t>(7) BACK-UP PACKAGING - DIMENSIONS AND WEIGHT</t>
  </si>
  <si>
    <t>(4) PRIMARY PACKAGING  - DIMENSIONS AND WEIGHT</t>
  </si>
  <si>
    <t>Additional Part Info</t>
  </si>
  <si>
    <t>Painted by Supplier</t>
  </si>
  <si>
    <t>Rust Prevention Req?</t>
  </si>
  <si>
    <t>EAU</t>
  </si>
  <si>
    <t>MOQ</t>
  </si>
  <si>
    <t>CPI/NPI/Prototype?</t>
  </si>
  <si>
    <t>Other Reference PN</t>
  </si>
  <si>
    <t>Paste Here 
Part Picture</t>
  </si>
  <si>
    <t>(3) GENERAL PART INFORMATION</t>
  </si>
  <si>
    <t>Ship Type</t>
  </si>
  <si>
    <t>Ship-To PR Site</t>
  </si>
  <si>
    <t>Ext.</t>
  </si>
  <si>
    <t>Phone Number</t>
  </si>
  <si>
    <t>Pkg Dim</t>
  </si>
  <si>
    <t>Email</t>
  </si>
  <si>
    <t>Role</t>
  </si>
  <si>
    <t>Packaging Contact</t>
  </si>
  <si>
    <t>Product Dim</t>
  </si>
  <si>
    <t>Country</t>
  </si>
  <si>
    <t>Zip Code</t>
  </si>
  <si>
    <t>State</t>
  </si>
  <si>
    <t>City</t>
  </si>
  <si>
    <t>Ship- From Address</t>
  </si>
  <si>
    <t>Name</t>
  </si>
  <si>
    <t>(2) UNITS OF MEASURE</t>
  </si>
  <si>
    <t>(1) GENERAL SUPPLIER INFORMATION</t>
  </si>
  <si>
    <t>BELOW</t>
  </si>
  <si>
    <t>Caterpillar: Confidential</t>
  </si>
  <si>
    <t>RETURN COMPLETED FORM TO PROGRESS RAIL FOR APPROVAL</t>
  </si>
  <si>
    <t>LOCATED</t>
  </si>
  <si>
    <t>FRM-COR-6439 Rev. 1.0</t>
  </si>
  <si>
    <t>Supplier Packaging Form</t>
  </si>
  <si>
    <t>SETUP TABLES</t>
  </si>
  <si>
    <t>Supplier Packaging Form - User Instructions</t>
  </si>
  <si>
    <t>Dents, scratches, nicks on parts.</t>
  </si>
  <si>
    <t>Parts must be separated and securely packaged to prevent contact during shipping and handling.</t>
  </si>
  <si>
    <t>Part protection</t>
  </si>
  <si>
    <t>If standard containers cannot adequately protect the parts, customized containers or racks must be used. For assistance with packaging design, contact the packaging professional with staff from the receiving facility.</t>
  </si>
  <si>
    <t>Parts (specially painted parts) must be properly packaged.</t>
  </si>
  <si>
    <t>Parts should not be stacked on top of one another with no protection in between the parts.</t>
  </si>
  <si>
    <t>Machined parts and machined surfaces must be protected against dents. Parts should not touch each other to avoid damages.</t>
  </si>
  <si>
    <t>Parts should not move during transportation.</t>
  </si>
  <si>
    <t>Make sure the package is fully secured by using plastic straps to secure contents from shifting up, down, side to side. We recommend Cordstrap.</t>
  </si>
  <si>
    <t>Make sure the part(s) fits correctly within the perimeter of the container. Machined and painted parts should not be touching each other. Rough parts can be in contact.</t>
  </si>
  <si>
    <t>Pieces with oxidation.</t>
  </si>
  <si>
    <t>For unpainted  steel parts: Parts should not come into contact with abrasive materials such as metal, wood, cardboard or plastic banding.</t>
  </si>
  <si>
    <t>Rust prevention</t>
  </si>
  <si>
    <t>For unpainted steel parts:  If you are using shrink wrap, make sure shrink wrap is not in contact with the part.</t>
  </si>
  <si>
    <t>Impact</t>
  </si>
  <si>
    <t>Packaging Guidelines</t>
  </si>
  <si>
    <t>Reference</t>
  </si>
  <si>
    <t>#</t>
  </si>
  <si>
    <t>For unpainted steel parts:  You can also protect parts with VCI oil and a polybag. VCI solvent-based and water-based solutions need to be dry on parts before placing them in a closed bag.</t>
  </si>
  <si>
    <t>For unpainted steel parts: To protect parts from oxidation, you can wrap the pieces in VCI paper and putting the parts inside a closed bag, this presentation is used when you ship small boxes. If you use big containers and ship parts in layers you should follow step 9 and do not forget to place VCI paper between dividers and pieces. Close the bag.</t>
  </si>
  <si>
    <t>For unpainted parts: All sides and bottoms of steel containers or skids must be covered with corrugated plastics or cardboard. If you use wood or cardboard, you need to place plastic coat or VCI paper between the part and the dividers. You can use plastic corrugated as dividers too.</t>
  </si>
  <si>
    <t>Container preparation</t>
  </si>
  <si>
    <t>Unnecessary rework.</t>
  </si>
  <si>
    <t>Packaging should not have artwork other than approved Progress Rail artwork.</t>
  </si>
  <si>
    <t>Customer requirement</t>
  </si>
  <si>
    <t>Wood pallets and boxes need to have 4-way entries and forklift openings need to have as minimum 4" of height.</t>
  </si>
  <si>
    <t xml:space="preserve">PRS standard HT pallet size is 40” x 48” and 45" x 48". Pallet load height can not exceed 52” unless approved. </t>
  </si>
  <si>
    <t>Different part number must not be mixed on the same pallet unless each part number is packaged and label seperatly.</t>
  </si>
  <si>
    <t>Detention at customs.</t>
  </si>
  <si>
    <t>Wood is required to have ISPM-15 stamp on two opposite sides. Softwood must be kiln-dired, no bark. Engineered wood or hardwood grade is recommended.</t>
  </si>
  <si>
    <t>Harm or injury for operators from receiving facility.</t>
  </si>
  <si>
    <t xml:space="preserve">Steel straps are not allowed. Use polyester type strapping. </t>
  </si>
  <si>
    <t>Safety</t>
  </si>
  <si>
    <t>If special handling is required to handle pallet please tag box with special instructions with standard packaging symbols.</t>
  </si>
  <si>
    <t>Provide pictures of each step of the packaging procedure.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</si>
</sst>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dd\-mmm\-yy;@"/>
  </numFmts>
  <fonts count="28" x14ac:knownFonts="1">
    <font>
      <sz val="10"/>
      <name val="Arial"/>
    </font>
    <font>
      <sz val="11"/>
      <color theme="1"/>
      <name val="Calibri"/>
      <family val="2"/>
      <scheme val="minor"/>
    </font>
    <font>
      <sz val="11"/>
      <color theme="1"/>
      <name val="Calibri"/>
      <family val="2"/>
      <scheme val="minor"/>
    </font>
    <font>
      <sz val="11"/>
      <color rgb="FF006100"/>
      <name val="Calibri"/>
      <family val="2"/>
      <scheme val="minor"/>
    </font>
    <font>
      <b/>
      <sz val="11"/>
      <color rgb="FFFA7D00"/>
      <name val="Calibri"/>
      <family val="2"/>
      <scheme val="minor"/>
    </font>
    <font>
      <b/>
      <sz val="11"/>
      <color theme="0"/>
      <name val="Calibri"/>
      <family val="2"/>
      <scheme val="minor"/>
    </font>
    <font>
      <b/>
      <sz val="11"/>
      <color theme="1"/>
      <name val="Calibri"/>
      <family val="2"/>
      <scheme val="minor"/>
    </font>
    <font>
      <b/>
      <sz val="11"/>
      <color rgb="FFFF0000"/>
      <name val="Calibri"/>
      <family val="2"/>
      <scheme val="minor"/>
    </font>
    <font>
      <sz val="9"/>
      <color rgb="FF333333"/>
      <name val="Arial"/>
      <family val="2"/>
    </font>
    <font>
      <sz val="10"/>
      <name val="Calibri"/>
      <family val="2"/>
      <scheme val="minor"/>
    </font>
    <font>
      <b/>
      <sz val="11"/>
      <color rgb="FFFFFF00"/>
      <name val="Calibri"/>
      <family val="2"/>
      <scheme val="minor"/>
    </font>
    <font>
      <sz val="11"/>
      <color rgb="FF9C6500"/>
      <name val="Calibri"/>
      <family val="2"/>
      <scheme val="minor"/>
    </font>
    <font>
      <sz val="11"/>
      <name val="Calibri"/>
      <family val="2"/>
      <scheme val="minor"/>
    </font>
    <font>
      <b/>
      <sz val="11"/>
      <color rgb="FF002060"/>
      <name val="Calibri"/>
      <family val="2"/>
      <scheme val="minor"/>
    </font>
    <font>
      <sz val="11"/>
      <color rgb="FF002060"/>
      <name val="Calibri"/>
      <family val="2"/>
      <scheme val="minor"/>
    </font>
    <font>
      <b/>
      <sz val="11"/>
      <name val="Calibri"/>
      <family val="2"/>
      <scheme val="minor"/>
    </font>
    <font>
      <u/>
      <sz val="11"/>
      <color theme="10"/>
      <name val="Calibri"/>
      <family val="2"/>
      <scheme val="minor"/>
    </font>
    <font>
      <b/>
      <u/>
      <sz val="11"/>
      <color rgb="FFFF0000"/>
      <name val="Calibri"/>
      <family val="2"/>
      <scheme val="minor"/>
    </font>
    <font>
      <sz val="26"/>
      <color theme="1"/>
      <name val="Calibri"/>
      <family val="2"/>
      <scheme val="minor"/>
    </font>
    <font>
      <b/>
      <sz val="20"/>
      <color theme="1"/>
      <name val="Calibri"/>
      <family val="2"/>
      <scheme val="minor"/>
    </font>
    <font>
      <sz val="11"/>
      <color theme="1"/>
      <name val="Arial Nova Cond Light"/>
      <family val="2"/>
    </font>
    <font>
      <b/>
      <sz val="10"/>
      <name val="Arial Nova Cond Light"/>
      <family val="2"/>
    </font>
    <font>
      <b/>
      <sz val="11"/>
      <name val="Arial Nova Cond Light"/>
      <family val="2"/>
    </font>
    <font>
      <b/>
      <sz val="11"/>
      <color theme="1"/>
      <name val="Arial Nova Cond Light"/>
      <family val="2"/>
    </font>
    <font>
      <b/>
      <sz val="14"/>
      <color theme="0"/>
      <name val="Arial Nova Cond Light"/>
      <family val="2"/>
    </font>
    <font>
      <sz val="11"/>
      <name val="Arial Nova Cond Light"/>
      <family val="2"/>
    </font>
    <font>
      <b/>
      <sz val="10"/>
      <color theme="1"/>
      <name val="Arial Nova Cond Light"/>
      <family val="2"/>
    </font>
    <font>
      <u/>
      <sz val="10"/>
      <color theme="10"/>
      <name val="Arial"/>
    </font>
  </fonts>
  <fills count="19">
    <fill>
      <patternFill patternType="none"/>
    </fill>
    <fill>
      <patternFill patternType="gray125"/>
    </fill>
    <fill>
      <patternFill patternType="solid">
        <fgColor rgb="FFC6EFCE"/>
      </patternFill>
    </fill>
    <fill>
      <patternFill patternType="solid">
        <fgColor rgb="FFFFEB9C"/>
      </patternFill>
    </fill>
    <fill>
      <patternFill patternType="solid">
        <fgColor rgb="FFF2F2F2"/>
      </patternFill>
    </fill>
    <fill>
      <patternFill patternType="solid">
        <fgColor theme="0" tint="-0.499984740745262"/>
        <bgColor indexed="64"/>
      </patternFill>
    </fill>
    <fill>
      <patternFill patternType="solid">
        <fgColor rgb="FFFFEB9C"/>
        <bgColor indexed="64"/>
      </patternFill>
    </fill>
    <fill>
      <patternFill patternType="solid">
        <fgColor rgb="FFFF0000"/>
        <bgColor indexed="64"/>
      </patternFill>
    </fill>
    <fill>
      <patternFill patternType="solid">
        <fgColor rgb="FFFFFFFF"/>
        <bgColor rgb="FFFFFFFF"/>
      </patternFill>
    </fill>
    <fill>
      <patternFill patternType="solid">
        <fgColor theme="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0" tint="-0.34998626667073579"/>
        <bgColor indexed="64"/>
      </patternFill>
    </fill>
    <fill>
      <patternFill patternType="solid">
        <fgColor theme="2"/>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theme="9" tint="0.59999389629810485"/>
        <bgColor indexed="64"/>
      </patternFill>
    </fill>
  </fills>
  <borders count="45">
    <border>
      <left/>
      <right/>
      <top/>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thin">
        <color theme="0"/>
      </left>
      <right style="thin">
        <color indexed="64"/>
      </right>
      <top style="thin">
        <color indexed="64"/>
      </top>
      <bottom style="thin">
        <color indexed="64"/>
      </bottom>
      <diagonal/>
    </border>
    <border>
      <left style="thin">
        <color indexed="64"/>
      </left>
      <right style="thin">
        <color theme="0"/>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ck">
        <color indexed="64"/>
      </left>
      <right/>
      <top/>
      <bottom/>
      <diagonal/>
    </border>
    <border>
      <left/>
      <right style="thick">
        <color indexed="64"/>
      </right>
      <top/>
      <bottom/>
      <diagonal/>
    </border>
    <border>
      <left/>
      <right style="thin">
        <color indexed="64"/>
      </right>
      <top/>
      <bottom style="thin">
        <color indexed="64"/>
      </bottom>
      <diagonal/>
    </border>
    <border>
      <left style="thin">
        <color rgb="FF7F7F7F"/>
      </left>
      <right style="thin">
        <color indexed="64"/>
      </right>
      <top style="thin">
        <color indexed="64"/>
      </top>
      <bottom style="thin">
        <color indexed="64"/>
      </bottom>
      <diagonal/>
    </border>
    <border>
      <left style="thin">
        <color rgb="FF7F7F7F"/>
      </left>
      <right style="thin">
        <color rgb="FF7F7F7F"/>
      </right>
      <top style="thin">
        <color indexed="64"/>
      </top>
      <bottom style="thin">
        <color indexed="64"/>
      </bottom>
      <diagonal/>
    </border>
    <border>
      <left style="thin">
        <color indexed="64"/>
      </left>
      <right style="thin">
        <color rgb="FF7F7F7F"/>
      </right>
      <top style="thin">
        <color indexed="64"/>
      </top>
      <bottom style="thin">
        <color indexed="64"/>
      </bottom>
      <diagonal/>
    </border>
    <border>
      <left/>
      <right style="thin">
        <color indexed="64"/>
      </right>
      <top/>
      <bottom/>
      <diagonal/>
    </border>
    <border>
      <left style="thin">
        <color indexed="64"/>
      </left>
      <right/>
      <top/>
      <bottom/>
      <diagonal/>
    </border>
    <border>
      <left style="thin">
        <color rgb="FF7F7F7F"/>
      </left>
      <right/>
      <top style="thin">
        <color rgb="FF7F7F7F"/>
      </top>
      <bottom style="thin">
        <color rgb="FF7F7F7F"/>
      </bottom>
      <diagonal/>
    </border>
    <border>
      <left style="thin">
        <color rgb="FF7F7F7F"/>
      </left>
      <right/>
      <top/>
      <bottom style="thin">
        <color rgb="FF7F7F7F"/>
      </bottom>
      <diagonal/>
    </border>
    <border>
      <left/>
      <right style="thin">
        <color rgb="FF7F7F7F"/>
      </right>
      <top/>
      <bottom style="thin">
        <color rgb="FF7F7F7F"/>
      </bottom>
      <diagonal/>
    </border>
    <border>
      <left/>
      <right style="thin">
        <color indexed="64"/>
      </right>
      <top style="thin">
        <color indexed="64"/>
      </top>
      <bottom/>
      <diagonal/>
    </border>
    <border>
      <left style="thick">
        <color theme="0"/>
      </left>
      <right/>
      <top/>
      <bottom/>
      <diagonal/>
    </border>
    <border>
      <left/>
      <right style="thick">
        <color theme="0"/>
      </right>
      <top/>
      <bottom/>
      <diagonal/>
    </border>
    <border>
      <left/>
      <right style="thin">
        <color rgb="FF7F7F7F"/>
      </right>
      <top style="thin">
        <color rgb="FF7F7F7F"/>
      </top>
      <bottom style="thin">
        <color rgb="FF7F7F7F"/>
      </bottom>
      <diagonal/>
    </border>
    <border>
      <left style="thin">
        <color theme="1"/>
      </left>
      <right/>
      <top/>
      <bottom/>
      <diagonal/>
    </border>
    <border>
      <left/>
      <right/>
      <top style="thin">
        <color theme="1"/>
      </top>
      <bottom style="thin">
        <color indexed="64"/>
      </bottom>
      <diagonal/>
    </border>
    <border>
      <left style="thin">
        <color indexed="64"/>
      </left>
      <right/>
      <top style="thin">
        <color theme="1"/>
      </top>
      <bottom style="thin">
        <color indexed="64"/>
      </bottom>
      <diagonal/>
    </border>
    <border>
      <left style="thin">
        <color theme="1"/>
      </left>
      <right/>
      <top style="thin">
        <color indexed="64"/>
      </top>
      <bottom/>
      <diagonal/>
    </border>
    <border>
      <left/>
      <right style="thin">
        <color theme="1"/>
      </right>
      <top style="thin">
        <color theme="1"/>
      </top>
      <bottom style="thin">
        <color theme="1"/>
      </bottom>
      <diagonal/>
    </border>
    <border>
      <left/>
      <right/>
      <top style="thin">
        <color theme="1"/>
      </top>
      <bottom style="thin">
        <color theme="1"/>
      </bottom>
      <diagonal/>
    </border>
    <border>
      <left style="thin">
        <color theme="1"/>
      </left>
      <right/>
      <top style="thin">
        <color theme="1"/>
      </top>
      <bottom style="thin">
        <color theme="1"/>
      </bottom>
      <diagonal/>
    </border>
    <border>
      <left style="thin">
        <color indexed="64"/>
      </left>
      <right style="thin">
        <color indexed="64"/>
      </right>
      <top/>
      <bottom style="thin">
        <color indexed="64"/>
      </bottom>
      <diagonal/>
    </border>
  </borders>
  <cellStyleXfs count="7">
    <xf numFmtId="0" fontId="0" fillId="0" borderId="0"/>
    <xf numFmtId="0" fontId="3" fillId="2" borderId="0" applyNumberFormat="0" applyBorder="0" applyAlignment="0" applyProtection="0"/>
    <xf numFmtId="0" fontId="4" fillId="4" borderId="17" applyNumberFormat="0" applyAlignment="0" applyProtection="0"/>
    <xf numFmtId="0" fontId="2" fillId="0" borderId="0"/>
    <xf numFmtId="0" fontId="11" fillId="3" borderId="0" applyNumberFormat="0" applyBorder="0" applyAlignment="0" applyProtection="0"/>
    <xf numFmtId="0" fontId="16" fillId="0" borderId="0" applyNumberFormat="0" applyFill="0" applyBorder="0" applyAlignment="0" applyProtection="0"/>
    <xf numFmtId="0" fontId="27" fillId="0" borderId="0" applyNumberFormat="0" applyFill="0" applyBorder="0" applyAlignment="0" applyProtection="0"/>
  </cellStyleXfs>
  <cellXfs count="309">
    <xf numFmtId="0" fontId="0" fillId="0" borderId="0" xfId="0"/>
    <xf numFmtId="0" fontId="2" fillId="0" borderId="0" xfId="3"/>
    <xf numFmtId="0" fontId="2" fillId="0" borderId="0" xfId="3" applyAlignment="1">
      <alignment horizontal="center"/>
    </xf>
    <xf numFmtId="0" fontId="7" fillId="0" borderId="0" xfId="3" applyFont="1"/>
    <xf numFmtId="0" fontId="2" fillId="5" borderId="0" xfId="3" applyFill="1"/>
    <xf numFmtId="10" fontId="2" fillId="5" borderId="0" xfId="3" applyNumberFormat="1" applyFill="1"/>
    <xf numFmtId="0" fontId="2" fillId="6" borderId="13" xfId="3" applyFill="1" applyBorder="1"/>
    <xf numFmtId="0" fontId="2" fillId="7" borderId="13" xfId="3" applyFill="1" applyBorder="1"/>
    <xf numFmtId="0" fontId="8" fillId="8" borderId="0" xfId="3" applyFont="1" applyFill="1" applyAlignment="1">
      <alignment horizontal="left"/>
    </xf>
    <xf numFmtId="0" fontId="5" fillId="9" borderId="13" xfId="3" applyFont="1" applyFill="1" applyBorder="1" applyAlignment="1">
      <alignment horizontal="center"/>
    </xf>
    <xf numFmtId="11" fontId="2" fillId="6" borderId="13" xfId="3" applyNumberFormat="1" applyFill="1" applyBorder="1"/>
    <xf numFmtId="0" fontId="2" fillId="7" borderId="13" xfId="3" applyFill="1" applyBorder="1" applyAlignment="1">
      <alignment horizontal="center"/>
    </xf>
    <xf numFmtId="0" fontId="2" fillId="7" borderId="13" xfId="3" applyFill="1" applyBorder="1" applyAlignment="1">
      <alignment horizontal="left"/>
    </xf>
    <xf numFmtId="0" fontId="2" fillId="6" borderId="13" xfId="3" applyFill="1" applyBorder="1" applyAlignment="1">
      <alignment horizontal="center"/>
    </xf>
    <xf numFmtId="0" fontId="2" fillId="6" borderId="13" xfId="3" applyFill="1" applyBorder="1" applyAlignment="1">
      <alignment horizontal="left"/>
    </xf>
    <xf numFmtId="40" fontId="2" fillId="6" borderId="13" xfId="3" applyNumberFormat="1" applyFill="1" applyBorder="1" applyAlignment="1">
      <alignment horizontal="center"/>
    </xf>
    <xf numFmtId="40" fontId="2" fillId="6" borderId="13" xfId="3" applyNumberFormat="1" applyFill="1" applyBorder="1" applyAlignment="1">
      <alignment horizontal="left"/>
    </xf>
    <xf numFmtId="0" fontId="5" fillId="9" borderId="18" xfId="3" applyFont="1" applyFill="1" applyBorder="1" applyAlignment="1">
      <alignment horizontal="center"/>
    </xf>
    <xf numFmtId="0" fontId="5" fillId="9" borderId="19" xfId="3" applyFont="1" applyFill="1" applyBorder="1" applyAlignment="1">
      <alignment horizontal="center"/>
    </xf>
    <xf numFmtId="0" fontId="2" fillId="7" borderId="0" xfId="3" applyFill="1"/>
    <xf numFmtId="0" fontId="2" fillId="5" borderId="0" xfId="3" applyFill="1" applyAlignment="1">
      <alignment horizontal="left"/>
    </xf>
    <xf numFmtId="0" fontId="9" fillId="5" borderId="0" xfId="3" applyFont="1" applyFill="1" applyAlignment="1">
      <alignment horizontal="left"/>
    </xf>
    <xf numFmtId="0" fontId="2" fillId="0" borderId="6" xfId="3" applyBorder="1"/>
    <xf numFmtId="0" fontId="2" fillId="0" borderId="2" xfId="3" applyBorder="1"/>
    <xf numFmtId="0" fontId="2" fillId="0" borderId="5" xfId="3" applyBorder="1"/>
    <xf numFmtId="0" fontId="2" fillId="0" borderId="4" xfId="3" applyBorder="1"/>
    <xf numFmtId="0" fontId="2" fillId="0" borderId="3" xfId="3" applyBorder="1"/>
    <xf numFmtId="0" fontId="10" fillId="5" borderId="0" xfId="3" applyFont="1" applyFill="1" applyAlignment="1">
      <alignment horizontal="center"/>
    </xf>
    <xf numFmtId="0" fontId="2" fillId="0" borderId="0" xfId="3" applyAlignment="1">
      <alignment vertical="center"/>
    </xf>
    <xf numFmtId="0" fontId="2" fillId="0" borderId="0" xfId="3" applyAlignment="1">
      <alignment vertical="center" wrapText="1"/>
    </xf>
    <xf numFmtId="0" fontId="2" fillId="9" borderId="0" xfId="3" applyFill="1"/>
    <xf numFmtId="0" fontId="5" fillId="9" borderId="16" xfId="3" applyFont="1" applyFill="1" applyBorder="1"/>
    <xf numFmtId="0" fontId="2" fillId="0" borderId="8" xfId="3" applyBorder="1"/>
    <xf numFmtId="0" fontId="2" fillId="0" borderId="1" xfId="3" applyBorder="1"/>
    <xf numFmtId="0" fontId="2" fillId="0" borderId="7" xfId="3" applyBorder="1"/>
    <xf numFmtId="0" fontId="2" fillId="0" borderId="22" xfId="3" applyBorder="1"/>
    <xf numFmtId="0" fontId="2" fillId="0" borderId="23" xfId="3" applyBorder="1"/>
    <xf numFmtId="0" fontId="12" fillId="0" borderId="0" xfId="3" applyFont="1"/>
    <xf numFmtId="0" fontId="2" fillId="0" borderId="28" xfId="3" applyBorder="1"/>
    <xf numFmtId="0" fontId="5" fillId="9" borderId="34" xfId="3" applyFont="1" applyFill="1" applyBorder="1"/>
    <xf numFmtId="0" fontId="13" fillId="0" borderId="0" xfId="3" applyFont="1" applyAlignment="1">
      <alignment horizontal="center"/>
    </xf>
    <xf numFmtId="40" fontId="13" fillId="0" borderId="0" xfId="3" applyNumberFormat="1" applyFont="1" applyAlignment="1">
      <alignment horizontal="center"/>
    </xf>
    <xf numFmtId="40" fontId="2" fillId="0" borderId="0" xfId="3" applyNumberFormat="1" applyAlignment="1">
      <alignment horizontal="center"/>
    </xf>
    <xf numFmtId="0" fontId="2" fillId="0" borderId="15" xfId="3" applyBorder="1"/>
    <xf numFmtId="0" fontId="14" fillId="0" borderId="0" xfId="3" applyFont="1"/>
    <xf numFmtId="0" fontId="0" fillId="0" borderId="0" xfId="4" applyFont="1" applyFill="1" applyBorder="1" applyAlignment="1" applyProtection="1">
      <alignment vertical="center" wrapText="1"/>
    </xf>
    <xf numFmtId="0" fontId="0" fillId="0" borderId="0" xfId="4" applyFont="1" applyFill="1" applyBorder="1" applyAlignment="1" applyProtection="1">
      <alignment horizontal="center" wrapText="1"/>
    </xf>
    <xf numFmtId="0" fontId="6" fillId="0" borderId="0" xfId="3" applyFont="1" applyAlignment="1">
      <alignment horizontal="center"/>
    </xf>
    <xf numFmtId="0" fontId="0" fillId="0" borderId="0" xfId="4" applyFont="1" applyFill="1" applyBorder="1" applyAlignment="1" applyProtection="1">
      <alignment horizontal="left" wrapText="1"/>
    </xf>
    <xf numFmtId="0" fontId="11" fillId="0" borderId="0" xfId="4" applyFill="1" applyBorder="1" applyAlignment="1" applyProtection="1">
      <alignment horizontal="left" wrapText="1"/>
    </xf>
    <xf numFmtId="0" fontId="11" fillId="0" borderId="22" xfId="4" applyFill="1" applyBorder="1" applyAlignment="1" applyProtection="1">
      <alignment horizontal="left" wrapText="1"/>
    </xf>
    <xf numFmtId="0" fontId="11" fillId="0" borderId="23" xfId="4" applyFill="1" applyBorder="1" applyAlignment="1" applyProtection="1">
      <alignment horizontal="left" wrapText="1"/>
      <protection locked="0"/>
    </xf>
    <xf numFmtId="0" fontId="11" fillId="0" borderId="0" xfId="4" applyFill="1" applyBorder="1" applyAlignment="1" applyProtection="1">
      <alignment horizontal="left" wrapText="1"/>
      <protection locked="0"/>
    </xf>
    <xf numFmtId="0" fontId="2" fillId="0" borderId="0" xfId="3" applyAlignment="1">
      <alignment horizontal="left"/>
    </xf>
    <xf numFmtId="0" fontId="7" fillId="0" borderId="0" xfId="3" applyFont="1" applyAlignment="1">
      <alignment horizontal="left"/>
    </xf>
    <xf numFmtId="0" fontId="11" fillId="0" borderId="0" xfId="4" applyFill="1" applyBorder="1" applyAlignment="1" applyProtection="1">
      <alignment vertical="center" wrapText="1"/>
    </xf>
    <xf numFmtId="0" fontId="2" fillId="0" borderId="0" xfId="3" applyAlignment="1">
      <alignment horizontal="right"/>
    </xf>
    <xf numFmtId="0" fontId="6" fillId="0" borderId="0" xfId="3" applyFont="1"/>
    <xf numFmtId="0" fontId="2" fillId="0" borderId="4" xfId="3" applyBorder="1" applyAlignment="1">
      <alignment vertical="top"/>
    </xf>
    <xf numFmtId="0" fontId="2" fillId="0" borderId="3" xfId="3" applyBorder="1" applyAlignment="1">
      <alignment vertical="top"/>
    </xf>
    <xf numFmtId="0" fontId="7" fillId="0" borderId="0" xfId="3" applyFont="1" applyAlignment="1">
      <alignment horizontal="center"/>
    </xf>
    <xf numFmtId="0" fontId="5" fillId="9" borderId="0" xfId="3" applyFont="1" applyFill="1"/>
    <xf numFmtId="0" fontId="19" fillId="0" borderId="0" xfId="3" applyFont="1"/>
    <xf numFmtId="0" fontId="20" fillId="0" borderId="0" xfId="3" applyFont="1"/>
    <xf numFmtId="0" fontId="20" fillId="0" borderId="0" xfId="3" applyFont="1" applyAlignment="1">
      <alignment horizontal="left"/>
    </xf>
    <xf numFmtId="0" fontId="21" fillId="0" borderId="13" xfId="3" applyFont="1" applyBorder="1" applyAlignment="1">
      <alignment horizontal="left" vertical="center" wrapText="1"/>
    </xf>
    <xf numFmtId="0" fontId="22" fillId="0" borderId="13" xfId="3" applyFont="1" applyBorder="1" applyAlignment="1">
      <alignment horizontal="left" vertical="center" wrapText="1"/>
    </xf>
    <xf numFmtId="0" fontId="23" fillId="14" borderId="13" xfId="3" applyFont="1" applyFill="1" applyBorder="1" applyAlignment="1">
      <alignment horizontal="center" vertical="center" wrapText="1"/>
    </xf>
    <xf numFmtId="0" fontId="23" fillId="0" borderId="13" xfId="3" applyFont="1" applyBorder="1" applyAlignment="1">
      <alignment horizontal="center" vertical="center"/>
    </xf>
    <xf numFmtId="0" fontId="20" fillId="0" borderId="0" xfId="3" applyFont="1" applyAlignment="1">
      <alignment vertical="top"/>
    </xf>
    <xf numFmtId="0" fontId="22" fillId="0" borderId="44" xfId="3" applyFont="1" applyBorder="1" applyAlignment="1">
      <alignment horizontal="left" vertical="center" wrapText="1"/>
    </xf>
    <xf numFmtId="0" fontId="23" fillId="15" borderId="44" xfId="3" applyFont="1" applyFill="1" applyBorder="1" applyAlignment="1">
      <alignment horizontal="center" vertical="center" wrapText="1"/>
    </xf>
    <xf numFmtId="0" fontId="23" fillId="15" borderId="13" xfId="3" applyFont="1" applyFill="1" applyBorder="1" applyAlignment="1">
      <alignment horizontal="center" vertical="center" wrapText="1"/>
    </xf>
    <xf numFmtId="0" fontId="24" fillId="16" borderId="13" xfId="3" applyFont="1" applyFill="1" applyBorder="1" applyAlignment="1">
      <alignment horizontal="center" vertical="center"/>
    </xf>
    <xf numFmtId="0" fontId="25" fillId="0" borderId="0" xfId="3" applyFont="1" applyAlignment="1">
      <alignment horizontal="left" vertical="center" wrapText="1"/>
    </xf>
    <xf numFmtId="0" fontId="23" fillId="0" borderId="0" xfId="3" applyFont="1" applyAlignment="1">
      <alignment horizontal="center" vertical="center" wrapText="1"/>
    </xf>
    <xf numFmtId="0" fontId="23" fillId="0" borderId="0" xfId="3" applyFont="1" applyAlignment="1">
      <alignment horizontal="center" vertical="center"/>
    </xf>
    <xf numFmtId="0" fontId="26" fillId="15" borderId="13" xfId="3" applyFont="1" applyFill="1" applyBorder="1" applyAlignment="1">
      <alignment horizontal="center" vertical="center" wrapText="1"/>
    </xf>
    <xf numFmtId="0" fontId="26" fillId="0" borderId="13" xfId="3" applyFont="1" applyBorder="1" applyAlignment="1">
      <alignment horizontal="center" vertical="center"/>
    </xf>
    <xf numFmtId="0" fontId="21" fillId="0" borderId="11" xfId="3" applyFont="1" applyBorder="1" applyAlignment="1">
      <alignment horizontal="left" vertical="center" wrapText="1"/>
    </xf>
    <xf numFmtId="0" fontId="26" fillId="15" borderId="11" xfId="3" applyFont="1" applyFill="1" applyBorder="1" applyAlignment="1">
      <alignment horizontal="center" vertical="center" wrapText="1"/>
    </xf>
    <xf numFmtId="0" fontId="26" fillId="17" borderId="13" xfId="3" applyFont="1" applyFill="1" applyBorder="1" applyAlignment="1">
      <alignment horizontal="center" vertical="center" wrapText="1"/>
    </xf>
    <xf numFmtId="0" fontId="26" fillId="11" borderId="13" xfId="3" applyFont="1" applyFill="1" applyBorder="1" applyAlignment="1">
      <alignment horizontal="center" vertical="center" wrapText="1"/>
    </xf>
    <xf numFmtId="0" fontId="26" fillId="0" borderId="11" xfId="3" applyFont="1" applyBorder="1" applyAlignment="1">
      <alignment horizontal="center" vertical="center"/>
    </xf>
    <xf numFmtId="0" fontId="26" fillId="18" borderId="13" xfId="3" applyFont="1" applyFill="1" applyBorder="1" applyAlignment="1">
      <alignment horizontal="center" vertical="center" wrapText="1"/>
    </xf>
    <xf numFmtId="0" fontId="6" fillId="10" borderId="13" xfId="3" applyFont="1" applyFill="1" applyBorder="1"/>
    <xf numFmtId="0" fontId="4" fillId="6" borderId="9" xfId="2" applyFill="1" applyBorder="1" applyAlignment="1" applyProtection="1">
      <alignment horizontal="center"/>
    </xf>
    <xf numFmtId="0" fontId="4" fillId="6" borderId="10" xfId="2" applyFill="1" applyBorder="1" applyAlignment="1" applyProtection="1">
      <alignment horizontal="center"/>
    </xf>
    <xf numFmtId="0" fontId="4" fillId="6" borderId="20" xfId="2" applyFill="1" applyBorder="1" applyAlignment="1" applyProtection="1">
      <alignment horizontal="center"/>
    </xf>
    <xf numFmtId="0" fontId="2" fillId="0" borderId="3" xfId="3" applyBorder="1" applyAlignment="1">
      <alignment horizontal="center" wrapText="1"/>
    </xf>
    <xf numFmtId="0" fontId="2" fillId="0" borderId="0" xfId="3" applyAlignment="1">
      <alignment horizontal="center" wrapText="1"/>
    </xf>
    <xf numFmtId="0" fontId="2" fillId="0" borderId="0" xfId="3" applyAlignment="1">
      <alignment wrapText="1"/>
    </xf>
    <xf numFmtId="0" fontId="2" fillId="0" borderId="0" xfId="3" applyAlignment="1">
      <alignment horizontal="left" wrapText="1" indent="1"/>
    </xf>
    <xf numFmtId="0" fontId="2" fillId="0" borderId="4" xfId="3" applyBorder="1" applyAlignment="1">
      <alignment horizontal="left" wrapText="1" indent="1"/>
    </xf>
    <xf numFmtId="0" fontId="0" fillId="10" borderId="9" xfId="4" applyFont="1" applyFill="1" applyBorder="1" applyAlignment="1" applyProtection="1">
      <alignment horizontal="center" wrapText="1"/>
      <protection locked="0"/>
    </xf>
    <xf numFmtId="0" fontId="0" fillId="10" borderId="10" xfId="4" applyFont="1" applyFill="1" applyBorder="1" applyAlignment="1" applyProtection="1">
      <alignment horizontal="center" wrapText="1"/>
      <protection locked="0"/>
    </xf>
    <xf numFmtId="0" fontId="0" fillId="10" borderId="20" xfId="4" applyFont="1" applyFill="1" applyBorder="1" applyAlignment="1" applyProtection="1">
      <alignment horizontal="center" wrapText="1"/>
      <protection locked="0"/>
    </xf>
    <xf numFmtId="0" fontId="0" fillId="3" borderId="9" xfId="4" applyFont="1" applyBorder="1" applyAlignment="1" applyProtection="1">
      <alignment horizontal="center" wrapText="1"/>
      <protection locked="0"/>
    </xf>
    <xf numFmtId="0" fontId="0" fillId="3" borderId="10" xfId="4" applyFont="1" applyBorder="1" applyAlignment="1" applyProtection="1">
      <alignment horizontal="center" wrapText="1"/>
      <protection locked="0"/>
    </xf>
    <xf numFmtId="0" fontId="0" fillId="3" borderId="20" xfId="4" applyFont="1" applyBorder="1" applyAlignment="1" applyProtection="1">
      <alignment horizontal="center" wrapText="1"/>
      <protection locked="0"/>
    </xf>
    <xf numFmtId="164" fontId="2" fillId="10" borderId="9" xfId="4" applyNumberFormat="1" applyFont="1" applyFill="1" applyBorder="1" applyAlignment="1" applyProtection="1">
      <alignment horizontal="center" wrapText="1"/>
      <protection locked="0"/>
    </xf>
    <xf numFmtId="164" fontId="2" fillId="10" borderId="10" xfId="4" applyNumberFormat="1" applyFont="1" applyFill="1" applyBorder="1" applyAlignment="1" applyProtection="1">
      <alignment horizontal="center" wrapText="1"/>
      <protection locked="0"/>
    </xf>
    <xf numFmtId="164" fontId="2" fillId="10" borderId="20" xfId="4" applyNumberFormat="1" applyFont="1" applyFill="1" applyBorder="1" applyAlignment="1" applyProtection="1">
      <alignment horizontal="center" wrapText="1"/>
      <protection locked="0"/>
    </xf>
    <xf numFmtId="164" fontId="2" fillId="3" borderId="9" xfId="4" applyNumberFormat="1" applyFont="1" applyBorder="1" applyAlignment="1" applyProtection="1">
      <alignment horizontal="center" wrapText="1"/>
      <protection locked="0"/>
    </xf>
    <xf numFmtId="164" fontId="2" fillId="3" borderId="10" xfId="4" applyNumberFormat="1" applyFont="1" applyBorder="1" applyAlignment="1" applyProtection="1">
      <alignment horizontal="center" wrapText="1"/>
      <protection locked="0"/>
    </xf>
    <xf numFmtId="164" fontId="2" fillId="3" borderId="20" xfId="4" applyNumberFormat="1" applyFont="1" applyBorder="1" applyAlignment="1" applyProtection="1">
      <alignment horizontal="center" wrapText="1"/>
      <protection locked="0"/>
    </xf>
    <xf numFmtId="0" fontId="5" fillId="9" borderId="0" xfId="3" applyFont="1" applyFill="1" applyAlignment="1">
      <alignment horizontal="left"/>
    </xf>
    <xf numFmtId="0" fontId="7" fillId="0" borderId="21" xfId="3" applyFont="1" applyBorder="1" applyAlignment="1">
      <alignment horizontal="center"/>
    </xf>
    <xf numFmtId="0" fontId="2" fillId="0" borderId="21" xfId="3" applyBorder="1" applyAlignment="1">
      <alignment horizontal="center"/>
    </xf>
    <xf numFmtId="0" fontId="2" fillId="10" borderId="9" xfId="4" applyFont="1" applyFill="1" applyBorder="1" applyAlignment="1" applyProtection="1">
      <alignment horizontal="center" wrapText="1"/>
      <protection locked="0"/>
    </xf>
    <xf numFmtId="0" fontId="2" fillId="10" borderId="10" xfId="4" applyFont="1" applyFill="1" applyBorder="1" applyAlignment="1" applyProtection="1">
      <alignment horizontal="center" wrapText="1"/>
      <protection locked="0"/>
    </xf>
    <xf numFmtId="0" fontId="2" fillId="10" borderId="20" xfId="4" applyFont="1" applyFill="1" applyBorder="1" applyAlignment="1" applyProtection="1">
      <alignment horizontal="center" wrapText="1"/>
      <protection locked="0"/>
    </xf>
    <xf numFmtId="0" fontId="2" fillId="3" borderId="10" xfId="4" applyFont="1" applyBorder="1" applyAlignment="1" applyProtection="1">
      <alignment horizontal="center" wrapText="1"/>
      <protection locked="0"/>
    </xf>
    <xf numFmtId="0" fontId="2" fillId="3" borderId="20" xfId="4" applyFont="1" applyBorder="1" applyAlignment="1" applyProtection="1">
      <alignment horizontal="center" wrapText="1"/>
      <protection locked="0"/>
    </xf>
    <xf numFmtId="0" fontId="2" fillId="3" borderId="9" xfId="4" applyFont="1" applyBorder="1" applyAlignment="1" applyProtection="1">
      <alignment horizontal="center" wrapText="1"/>
      <protection locked="0"/>
    </xf>
    <xf numFmtId="40" fontId="2" fillId="6" borderId="9" xfId="1" applyNumberFormat="1" applyFont="1" applyFill="1" applyBorder="1" applyAlignment="1" applyProtection="1">
      <alignment horizontal="right"/>
      <protection locked="0"/>
    </xf>
    <xf numFmtId="40" fontId="2" fillId="6" borderId="10" xfId="1" applyNumberFormat="1" applyFont="1" applyFill="1" applyBorder="1" applyAlignment="1" applyProtection="1">
      <alignment horizontal="right"/>
      <protection locked="0"/>
    </xf>
    <xf numFmtId="40" fontId="2" fillId="6" borderId="20" xfId="1" applyNumberFormat="1" applyFont="1" applyFill="1" applyBorder="1" applyAlignment="1" applyProtection="1">
      <alignment horizontal="right"/>
      <protection locked="0"/>
    </xf>
    <xf numFmtId="9" fontId="2" fillId="6" borderId="9" xfId="1" applyNumberFormat="1" applyFont="1" applyFill="1" applyBorder="1" applyAlignment="1" applyProtection="1">
      <alignment horizontal="center"/>
      <protection locked="0"/>
    </xf>
    <xf numFmtId="9" fontId="2" fillId="6" borderId="10" xfId="1" applyNumberFormat="1" applyFont="1" applyFill="1" applyBorder="1" applyAlignment="1" applyProtection="1">
      <alignment horizontal="center"/>
      <protection locked="0"/>
    </xf>
    <xf numFmtId="9" fontId="2" fillId="6" borderId="20" xfId="1" applyNumberFormat="1" applyFont="1" applyFill="1" applyBorder="1" applyAlignment="1" applyProtection="1">
      <alignment horizontal="center"/>
      <protection locked="0"/>
    </xf>
    <xf numFmtId="0" fontId="0" fillId="6" borderId="9" xfId="1" applyFont="1" applyFill="1" applyBorder="1" applyAlignment="1" applyProtection="1">
      <alignment horizontal="center"/>
      <protection locked="0"/>
    </xf>
    <xf numFmtId="0" fontId="2" fillId="6" borderId="10" xfId="1" applyFont="1" applyFill="1" applyBorder="1" applyAlignment="1" applyProtection="1">
      <alignment horizontal="center"/>
      <protection locked="0"/>
    </xf>
    <xf numFmtId="0" fontId="2" fillId="6" borderId="20" xfId="1" applyFont="1" applyFill="1" applyBorder="1" applyAlignment="1" applyProtection="1">
      <alignment horizontal="center"/>
      <protection locked="0"/>
    </xf>
    <xf numFmtId="0" fontId="2" fillId="0" borderId="9" xfId="3" applyBorder="1" applyAlignment="1">
      <alignment horizontal="center"/>
    </xf>
    <xf numFmtId="0" fontId="2" fillId="0" borderId="10" xfId="3" applyBorder="1" applyAlignment="1">
      <alignment horizontal="center"/>
    </xf>
    <xf numFmtId="0" fontId="2" fillId="6" borderId="9" xfId="1" applyFont="1" applyFill="1" applyBorder="1" applyAlignment="1" applyProtection="1">
      <alignment horizontal="left"/>
      <protection locked="0"/>
    </xf>
    <xf numFmtId="0" fontId="2" fillId="6" borderId="10" xfId="1" applyFont="1" applyFill="1" applyBorder="1" applyAlignment="1" applyProtection="1">
      <alignment horizontal="left"/>
      <protection locked="0"/>
    </xf>
    <xf numFmtId="0" fontId="2" fillId="6" borderId="20" xfId="1" applyFont="1" applyFill="1" applyBorder="1" applyAlignment="1" applyProtection="1">
      <alignment horizontal="left"/>
      <protection locked="0"/>
    </xf>
    <xf numFmtId="0" fontId="2" fillId="6" borderId="9" xfId="1" applyFont="1" applyFill="1" applyBorder="1" applyAlignment="1" applyProtection="1">
      <alignment horizontal="left" wrapText="1"/>
      <protection locked="0"/>
    </xf>
    <xf numFmtId="0" fontId="2" fillId="6" borderId="10" xfId="1" applyFont="1" applyFill="1" applyBorder="1" applyAlignment="1" applyProtection="1">
      <alignment horizontal="left" wrapText="1"/>
      <protection locked="0"/>
    </xf>
    <xf numFmtId="0" fontId="2" fillId="6" borderId="20" xfId="1" applyFont="1" applyFill="1" applyBorder="1" applyAlignment="1" applyProtection="1">
      <alignment horizontal="left" wrapText="1"/>
      <protection locked="0"/>
    </xf>
    <xf numFmtId="0" fontId="2" fillId="6" borderId="9" xfId="1" applyFont="1" applyFill="1" applyBorder="1" applyAlignment="1" applyProtection="1">
      <alignment horizontal="center"/>
      <protection locked="0"/>
    </xf>
    <xf numFmtId="38" fontId="2" fillId="6" borderId="9" xfId="1" applyNumberFormat="1" applyFont="1" applyFill="1" applyBorder="1" applyAlignment="1" applyProtection="1">
      <alignment horizontal="center"/>
      <protection locked="0"/>
    </xf>
    <xf numFmtId="38" fontId="2" fillId="6" borderId="10" xfId="1" applyNumberFormat="1" applyFont="1" applyFill="1" applyBorder="1" applyAlignment="1" applyProtection="1">
      <alignment horizontal="center"/>
      <protection locked="0"/>
    </xf>
    <xf numFmtId="38" fontId="2" fillId="6" borderId="20" xfId="1" applyNumberFormat="1" applyFont="1" applyFill="1" applyBorder="1" applyAlignment="1" applyProtection="1">
      <alignment horizontal="center"/>
      <protection locked="0"/>
    </xf>
    <xf numFmtId="0" fontId="0" fillId="6" borderId="9" xfId="1" applyFont="1" applyFill="1" applyBorder="1" applyAlignment="1" applyProtection="1">
      <alignment horizontal="left"/>
      <protection locked="0"/>
    </xf>
    <xf numFmtId="0" fontId="0" fillId="6" borderId="10" xfId="1" applyFont="1" applyFill="1" applyBorder="1" applyAlignment="1" applyProtection="1">
      <alignment horizontal="left"/>
      <protection locked="0"/>
    </xf>
    <xf numFmtId="0" fontId="0" fillId="6" borderId="20" xfId="1" applyFont="1" applyFill="1" applyBorder="1" applyAlignment="1" applyProtection="1">
      <alignment horizontal="left"/>
      <protection locked="0"/>
    </xf>
    <xf numFmtId="0" fontId="0" fillId="6" borderId="9" xfId="1" applyFont="1" applyFill="1" applyBorder="1" applyAlignment="1" applyProtection="1">
      <alignment horizontal="left" wrapText="1"/>
      <protection locked="0"/>
    </xf>
    <xf numFmtId="0" fontId="0" fillId="6" borderId="10" xfId="1" applyFont="1" applyFill="1" applyBorder="1" applyAlignment="1" applyProtection="1">
      <alignment horizontal="left" wrapText="1"/>
      <protection locked="0"/>
    </xf>
    <xf numFmtId="0" fontId="0" fillId="6" borderId="20" xfId="1" applyFont="1" applyFill="1" applyBorder="1" applyAlignment="1" applyProtection="1">
      <alignment horizontal="left" wrapText="1"/>
      <protection locked="0"/>
    </xf>
    <xf numFmtId="0" fontId="2" fillId="0" borderId="20" xfId="3" applyBorder="1" applyAlignment="1">
      <alignment horizontal="center"/>
    </xf>
    <xf numFmtId="0" fontId="0" fillId="10" borderId="9" xfId="1" applyFont="1" applyFill="1" applyBorder="1" applyAlignment="1" applyProtection="1">
      <alignment horizontal="left"/>
      <protection locked="0"/>
    </xf>
    <xf numFmtId="0" fontId="2" fillId="10" borderId="10" xfId="1" applyFont="1" applyFill="1" applyBorder="1" applyAlignment="1" applyProtection="1">
      <alignment horizontal="left"/>
      <protection locked="0"/>
    </xf>
    <xf numFmtId="0" fontId="2" fillId="10" borderId="20" xfId="1" applyFont="1" applyFill="1" applyBorder="1" applyAlignment="1" applyProtection="1">
      <alignment horizontal="left"/>
      <protection locked="0"/>
    </xf>
    <xf numFmtId="0" fontId="0" fillId="3" borderId="9" xfId="4" applyFont="1" applyBorder="1" applyAlignment="1" applyProtection="1">
      <alignment horizontal="left" vertical="top" wrapText="1"/>
      <protection locked="0"/>
    </xf>
    <xf numFmtId="0" fontId="2" fillId="3" borderId="10" xfId="4" applyFont="1" applyBorder="1" applyAlignment="1" applyProtection="1">
      <alignment horizontal="left" vertical="top" wrapText="1"/>
      <protection locked="0"/>
    </xf>
    <xf numFmtId="0" fontId="2" fillId="3" borderId="20" xfId="4" applyFont="1" applyBorder="1" applyAlignment="1" applyProtection="1">
      <alignment horizontal="left" vertical="top" wrapText="1"/>
      <protection locked="0"/>
    </xf>
    <xf numFmtId="0" fontId="2" fillId="6" borderId="9" xfId="1" applyFont="1" applyFill="1" applyBorder="1" applyAlignment="1" applyProtection="1">
      <alignment horizontal="left" vertical="top" wrapText="1"/>
      <protection locked="0"/>
    </xf>
    <xf numFmtId="0" fontId="2" fillId="6" borderId="10" xfId="1" applyFont="1" applyFill="1" applyBorder="1" applyAlignment="1" applyProtection="1">
      <alignment horizontal="left" vertical="top" wrapText="1"/>
      <protection locked="0"/>
    </xf>
    <xf numFmtId="0" fontId="2" fillId="6" borderId="20" xfId="1" applyFont="1" applyFill="1" applyBorder="1" applyAlignment="1" applyProtection="1">
      <alignment horizontal="left" vertical="top" wrapText="1"/>
      <protection locked="0"/>
    </xf>
    <xf numFmtId="0" fontId="2" fillId="0" borderId="21" xfId="3" applyBorder="1" applyAlignment="1">
      <alignment horizontal="left"/>
    </xf>
    <xf numFmtId="0" fontId="5" fillId="9" borderId="35" xfId="3" applyFont="1" applyFill="1" applyBorder="1" applyAlignment="1">
      <alignment horizontal="left"/>
    </xf>
    <xf numFmtId="0" fontId="0" fillId="10" borderId="9" xfId="4" applyFont="1" applyFill="1" applyBorder="1" applyAlignment="1" applyProtection="1">
      <alignment horizontal="left" wrapText="1"/>
      <protection locked="0"/>
    </xf>
    <xf numFmtId="0" fontId="0" fillId="10" borderId="10" xfId="4" applyFont="1" applyFill="1" applyBorder="1" applyAlignment="1" applyProtection="1">
      <alignment horizontal="left" wrapText="1"/>
      <protection locked="0"/>
    </xf>
    <xf numFmtId="0" fontId="0" fillId="10" borderId="20" xfId="4" applyFont="1" applyFill="1" applyBorder="1" applyAlignment="1" applyProtection="1">
      <alignment horizontal="left" wrapText="1"/>
      <protection locked="0"/>
    </xf>
    <xf numFmtId="0" fontId="0" fillId="10" borderId="14" xfId="1" applyFont="1" applyFill="1" applyBorder="1" applyAlignment="1" applyProtection="1">
      <alignment horizontal="center" vertical="center" wrapText="1"/>
      <protection locked="0"/>
    </xf>
    <xf numFmtId="0" fontId="2" fillId="10" borderId="15" xfId="1" applyFont="1" applyFill="1" applyBorder="1" applyAlignment="1" applyProtection="1">
      <alignment horizontal="center" vertical="center" wrapText="1"/>
      <protection locked="0"/>
    </xf>
    <xf numFmtId="0" fontId="2" fillId="10" borderId="33" xfId="1" applyFont="1" applyFill="1" applyBorder="1" applyAlignment="1" applyProtection="1">
      <alignment horizontal="center" vertical="center" wrapText="1"/>
      <protection locked="0"/>
    </xf>
    <xf numFmtId="0" fontId="2" fillId="10" borderId="29" xfId="1" applyFont="1" applyFill="1" applyBorder="1" applyAlignment="1" applyProtection="1">
      <alignment horizontal="center" vertical="center" wrapText="1"/>
      <protection locked="0"/>
    </xf>
    <xf numFmtId="0" fontId="2" fillId="10" borderId="0" xfId="1" applyFont="1" applyFill="1" applyBorder="1" applyAlignment="1" applyProtection="1">
      <alignment horizontal="center" vertical="center" wrapText="1"/>
      <protection locked="0"/>
    </xf>
    <xf numFmtId="0" fontId="2" fillId="10" borderId="28" xfId="1" applyFont="1" applyFill="1" applyBorder="1" applyAlignment="1" applyProtection="1">
      <alignment horizontal="center" vertical="center" wrapText="1"/>
      <protection locked="0"/>
    </xf>
    <xf numFmtId="0" fontId="2" fillId="10" borderId="12" xfId="1" applyFont="1" applyFill="1" applyBorder="1" applyAlignment="1" applyProtection="1">
      <alignment horizontal="center" vertical="center" wrapText="1"/>
      <protection locked="0"/>
    </xf>
    <xf numFmtId="0" fontId="2" fillId="10" borderId="21" xfId="1" applyFont="1" applyFill="1" applyBorder="1" applyAlignment="1" applyProtection="1">
      <alignment horizontal="center" vertical="center" wrapText="1"/>
      <protection locked="0"/>
    </xf>
    <xf numFmtId="0" fontId="2" fillId="10" borderId="24" xfId="1" applyFont="1" applyFill="1" applyBorder="1" applyAlignment="1" applyProtection="1">
      <alignment horizontal="center" vertical="center" wrapText="1"/>
      <protection locked="0"/>
    </xf>
    <xf numFmtId="0" fontId="2" fillId="10" borderId="10" xfId="4" applyFont="1" applyFill="1" applyBorder="1" applyAlignment="1" applyProtection="1">
      <alignment horizontal="left" wrapText="1"/>
      <protection locked="0"/>
    </xf>
    <xf numFmtId="40" fontId="13" fillId="10" borderId="27" xfId="2" applyNumberFormat="1" applyFont="1" applyFill="1" applyBorder="1" applyAlignment="1" applyProtection="1">
      <alignment horizontal="left"/>
    </xf>
    <xf numFmtId="40" fontId="13" fillId="10" borderId="26" xfId="2" applyNumberFormat="1" applyFont="1" applyFill="1" applyBorder="1" applyAlignment="1" applyProtection="1">
      <alignment horizontal="left"/>
    </xf>
    <xf numFmtId="40" fontId="13" fillId="10" borderId="25" xfId="2" applyNumberFormat="1" applyFont="1" applyFill="1" applyBorder="1" applyAlignment="1" applyProtection="1">
      <alignment horizontal="left"/>
    </xf>
    <xf numFmtId="0" fontId="13" fillId="4" borderId="32" xfId="2" applyFont="1" applyBorder="1" applyAlignment="1" applyProtection="1">
      <alignment horizontal="center"/>
    </xf>
    <xf numFmtId="0" fontId="13" fillId="4" borderId="31" xfId="2" applyFont="1" applyBorder="1" applyAlignment="1" applyProtection="1">
      <alignment horizontal="center"/>
    </xf>
    <xf numFmtId="40" fontId="13" fillId="6" borderId="27" xfId="2" applyNumberFormat="1" applyFont="1" applyFill="1" applyBorder="1" applyAlignment="1" applyProtection="1">
      <alignment horizontal="left"/>
    </xf>
    <xf numFmtId="40" fontId="13" fillId="6" borderId="26" xfId="2" applyNumberFormat="1" applyFont="1" applyFill="1" applyBorder="1" applyAlignment="1" applyProtection="1">
      <alignment horizontal="left"/>
    </xf>
    <xf numFmtId="40" fontId="13" fillId="6" borderId="25" xfId="2" applyNumberFormat="1" applyFont="1" applyFill="1" applyBorder="1" applyAlignment="1" applyProtection="1">
      <alignment horizontal="left"/>
    </xf>
    <xf numFmtId="0" fontId="13" fillId="6" borderId="32" xfId="2" applyFont="1" applyFill="1" applyBorder="1" applyAlignment="1" applyProtection="1">
      <alignment horizontal="center"/>
    </xf>
    <xf numFmtId="0" fontId="13" fillId="6" borderId="31" xfId="2" applyFont="1" applyFill="1" applyBorder="1" applyAlignment="1" applyProtection="1">
      <alignment horizontal="center"/>
    </xf>
    <xf numFmtId="0" fontId="13" fillId="4" borderId="9" xfId="2" applyFont="1" applyBorder="1" applyAlignment="1" applyProtection="1">
      <alignment horizontal="center" wrapText="1"/>
    </xf>
    <xf numFmtId="0" fontId="13" fillId="4" borderId="20" xfId="2" applyFont="1" applyBorder="1" applyAlignment="1" applyProtection="1">
      <alignment horizontal="center" wrapText="1"/>
    </xf>
    <xf numFmtId="0" fontId="13" fillId="6" borderId="9" xfId="2" applyFont="1" applyFill="1" applyBorder="1" applyAlignment="1" applyProtection="1">
      <alignment horizontal="center" wrapText="1"/>
    </xf>
    <xf numFmtId="0" fontId="13" fillId="6" borderId="20" xfId="2" applyFont="1" applyFill="1" applyBorder="1" applyAlignment="1" applyProtection="1">
      <alignment horizontal="center" wrapText="1"/>
    </xf>
    <xf numFmtId="0" fontId="13" fillId="10" borderId="27" xfId="2" applyFont="1" applyFill="1" applyBorder="1" applyAlignment="1" applyProtection="1">
      <alignment horizontal="left"/>
    </xf>
    <xf numFmtId="0" fontId="13" fillId="10" borderId="26" xfId="2" applyFont="1" applyFill="1" applyBorder="1" applyAlignment="1" applyProtection="1">
      <alignment horizontal="left"/>
    </xf>
    <xf numFmtId="0" fontId="13" fillId="10" borderId="25" xfId="2" applyFont="1" applyFill="1" applyBorder="1" applyAlignment="1" applyProtection="1">
      <alignment horizontal="left"/>
    </xf>
    <xf numFmtId="0" fontId="13" fillId="6" borderId="27" xfId="2" applyFont="1" applyFill="1" applyBorder="1" applyAlignment="1" applyProtection="1">
      <alignment horizontal="left"/>
    </xf>
    <xf numFmtId="0" fontId="13" fillId="6" borderId="26" xfId="2" applyFont="1" applyFill="1" applyBorder="1" applyAlignment="1" applyProtection="1">
      <alignment horizontal="left"/>
    </xf>
    <xf numFmtId="0" fontId="13" fillId="6" borderId="25" xfId="2" applyFont="1" applyFill="1" applyBorder="1" applyAlignment="1" applyProtection="1">
      <alignment horizontal="left"/>
    </xf>
    <xf numFmtId="0" fontId="2" fillId="10" borderId="9" xfId="4" applyFont="1" applyFill="1" applyBorder="1" applyAlignment="1" applyProtection="1">
      <alignment horizontal="left" wrapText="1"/>
      <protection locked="0"/>
    </xf>
    <xf numFmtId="49" fontId="0" fillId="10" borderId="9" xfId="4" applyNumberFormat="1" applyFont="1" applyFill="1" applyBorder="1" applyAlignment="1" applyProtection="1">
      <alignment horizontal="left" wrapText="1"/>
      <protection locked="0"/>
    </xf>
    <xf numFmtId="49" fontId="2" fillId="10" borderId="10" xfId="4" applyNumberFormat="1" applyFont="1" applyFill="1" applyBorder="1" applyAlignment="1" applyProtection="1">
      <alignment horizontal="left" wrapText="1"/>
      <protection locked="0"/>
    </xf>
    <xf numFmtId="49" fontId="0" fillId="6" borderId="9" xfId="1" applyNumberFormat="1" applyFont="1" applyFill="1" applyBorder="1" applyAlignment="1" applyProtection="1">
      <alignment horizontal="left" wrapText="1"/>
      <protection locked="0"/>
    </xf>
    <xf numFmtId="49" fontId="2" fillId="6" borderId="10" xfId="1" applyNumberFormat="1" applyFont="1" applyFill="1" applyBorder="1" applyAlignment="1" applyProtection="1">
      <alignment horizontal="left" wrapText="1"/>
      <protection locked="0"/>
    </xf>
    <xf numFmtId="0" fontId="0" fillId="3" borderId="9" xfId="4" applyFont="1" applyBorder="1" applyAlignment="1" applyProtection="1">
      <alignment horizontal="left" wrapText="1"/>
      <protection locked="0"/>
    </xf>
    <xf numFmtId="0" fontId="0" fillId="3" borderId="10" xfId="4" applyFont="1" applyBorder="1" applyAlignment="1" applyProtection="1">
      <alignment horizontal="left" wrapText="1"/>
      <protection locked="0"/>
    </xf>
    <xf numFmtId="0" fontId="0" fillId="3" borderId="20" xfId="4" applyFont="1" applyBorder="1" applyAlignment="1" applyProtection="1">
      <alignment horizontal="left" wrapText="1"/>
      <protection locked="0"/>
    </xf>
    <xf numFmtId="38" fontId="2" fillId="10" borderId="9" xfId="4" applyNumberFormat="1" applyFont="1" applyFill="1" applyBorder="1" applyAlignment="1" applyProtection="1">
      <alignment horizontal="left" wrapText="1"/>
      <protection locked="0"/>
    </xf>
    <xf numFmtId="38" fontId="2" fillId="10" borderId="10" xfId="4" applyNumberFormat="1" applyFont="1" applyFill="1" applyBorder="1" applyAlignment="1" applyProtection="1">
      <alignment horizontal="left" wrapText="1"/>
      <protection locked="0"/>
    </xf>
    <xf numFmtId="38" fontId="2" fillId="6" borderId="9" xfId="1" applyNumberFormat="1" applyFont="1" applyFill="1" applyBorder="1" applyAlignment="1" applyProtection="1">
      <alignment horizontal="left" wrapText="1"/>
      <protection locked="0"/>
    </xf>
    <xf numFmtId="38" fontId="2" fillId="6" borderId="10" xfId="1" applyNumberFormat="1" applyFont="1" applyFill="1" applyBorder="1" applyAlignment="1" applyProtection="1">
      <alignment horizontal="left" wrapText="1"/>
      <protection locked="0"/>
    </xf>
    <xf numFmtId="4" fontId="13" fillId="10" borderId="27" xfId="2" applyNumberFormat="1" applyFont="1" applyFill="1" applyBorder="1" applyAlignment="1" applyProtection="1">
      <alignment horizontal="left" wrapText="1"/>
    </xf>
    <xf numFmtId="4" fontId="13" fillId="10" borderId="26" xfId="2" applyNumberFormat="1" applyFont="1" applyFill="1" applyBorder="1" applyAlignment="1" applyProtection="1">
      <alignment horizontal="left" wrapText="1"/>
    </xf>
    <xf numFmtId="4" fontId="13" fillId="10" borderId="25" xfId="2" applyNumberFormat="1" applyFont="1" applyFill="1" applyBorder="1" applyAlignment="1" applyProtection="1">
      <alignment horizontal="left" wrapText="1"/>
    </xf>
    <xf numFmtId="0" fontId="13" fillId="10" borderId="36" xfId="2" applyFont="1" applyFill="1" applyBorder="1" applyAlignment="1" applyProtection="1">
      <alignment horizontal="center" wrapText="1"/>
    </xf>
    <xf numFmtId="0" fontId="13" fillId="10" borderId="30" xfId="2" applyFont="1" applyFill="1" applyBorder="1" applyAlignment="1" applyProtection="1">
      <alignment horizontal="center" wrapText="1"/>
    </xf>
    <xf numFmtId="4" fontId="13" fillId="6" borderId="27" xfId="2" applyNumberFormat="1" applyFont="1" applyFill="1" applyBorder="1" applyAlignment="1" applyProtection="1">
      <alignment horizontal="left" wrapText="1"/>
    </xf>
    <xf numFmtId="4" fontId="13" fillId="6" borderId="26" xfId="2" applyNumberFormat="1" applyFont="1" applyFill="1" applyBorder="1" applyAlignment="1" applyProtection="1">
      <alignment horizontal="left" wrapText="1"/>
    </xf>
    <xf numFmtId="4" fontId="13" fillId="6" borderId="25" xfId="2" applyNumberFormat="1" applyFont="1" applyFill="1" applyBorder="1" applyAlignment="1" applyProtection="1">
      <alignment horizontal="left" wrapText="1"/>
    </xf>
    <xf numFmtId="0" fontId="13" fillId="6" borderId="36" xfId="2" applyFont="1" applyFill="1" applyBorder="1" applyAlignment="1" applyProtection="1">
      <alignment horizontal="center" wrapText="1"/>
    </xf>
    <xf numFmtId="0" fontId="13" fillId="6" borderId="30" xfId="2" applyFont="1" applyFill="1" applyBorder="1" applyAlignment="1" applyProtection="1">
      <alignment horizontal="center" wrapText="1"/>
    </xf>
    <xf numFmtId="38" fontId="0" fillId="10" borderId="9" xfId="4" applyNumberFormat="1" applyFont="1" applyFill="1" applyBorder="1" applyAlignment="1" applyProtection="1">
      <alignment horizontal="left" wrapText="1"/>
      <protection locked="0"/>
    </xf>
    <xf numFmtId="38" fontId="0" fillId="10" borderId="10" xfId="4" applyNumberFormat="1" applyFont="1" applyFill="1" applyBorder="1" applyAlignment="1" applyProtection="1">
      <alignment horizontal="left" wrapText="1"/>
      <protection locked="0"/>
    </xf>
    <xf numFmtId="38" fontId="0" fillId="10" borderId="20" xfId="4" applyNumberFormat="1" applyFont="1" applyFill="1" applyBorder="1" applyAlignment="1" applyProtection="1">
      <alignment horizontal="left" wrapText="1"/>
      <protection locked="0"/>
    </xf>
    <xf numFmtId="40" fontId="2" fillId="6" borderId="9" xfId="1" applyNumberFormat="1" applyFont="1" applyFill="1" applyBorder="1" applyAlignment="1" applyProtection="1">
      <alignment horizontal="center"/>
      <protection locked="0"/>
    </xf>
    <xf numFmtId="40" fontId="2" fillId="6" borderId="10" xfId="1" applyNumberFormat="1" applyFont="1" applyFill="1" applyBorder="1" applyAlignment="1" applyProtection="1">
      <alignment horizontal="center"/>
      <protection locked="0"/>
    </xf>
    <xf numFmtId="40" fontId="2" fillId="6" borderId="20" xfId="1" applyNumberFormat="1" applyFont="1" applyFill="1" applyBorder="1" applyAlignment="1" applyProtection="1">
      <alignment horizontal="center"/>
      <protection locked="0"/>
    </xf>
    <xf numFmtId="0" fontId="13" fillId="4" borderId="17" xfId="2" applyFont="1" applyAlignment="1" applyProtection="1">
      <alignment horizontal="center"/>
    </xf>
    <xf numFmtId="0" fontId="2" fillId="12" borderId="9" xfId="3" applyFill="1" applyBorder="1" applyAlignment="1">
      <alignment horizontal="center"/>
    </xf>
    <xf numFmtId="0" fontId="2" fillId="12" borderId="10" xfId="3" applyFill="1" applyBorder="1" applyAlignment="1">
      <alignment horizontal="center"/>
    </xf>
    <xf numFmtId="0" fontId="2" fillId="12" borderId="20" xfId="3" applyFill="1" applyBorder="1" applyAlignment="1">
      <alignment horizontal="center"/>
    </xf>
    <xf numFmtId="0" fontId="13" fillId="12" borderId="9" xfId="3" applyFont="1" applyFill="1" applyBorder="1" applyAlignment="1">
      <alignment horizontal="center"/>
    </xf>
    <xf numFmtId="0" fontId="13" fillId="12" borderId="20" xfId="3" applyFont="1" applyFill="1" applyBorder="1" applyAlignment="1">
      <alignment horizontal="center"/>
    </xf>
    <xf numFmtId="40" fontId="2" fillId="10" borderId="9" xfId="4" applyNumberFormat="1" applyFont="1" applyFill="1" applyBorder="1" applyAlignment="1" applyProtection="1">
      <alignment horizontal="center"/>
      <protection locked="0"/>
    </xf>
    <xf numFmtId="40" fontId="2" fillId="10" borderId="10" xfId="4" applyNumberFormat="1" applyFont="1" applyFill="1" applyBorder="1" applyAlignment="1" applyProtection="1">
      <alignment horizontal="center"/>
      <protection locked="0"/>
    </xf>
    <xf numFmtId="40" fontId="2" fillId="10" borderId="20" xfId="4" applyNumberFormat="1" applyFont="1" applyFill="1" applyBorder="1" applyAlignment="1" applyProtection="1">
      <alignment horizontal="center"/>
      <protection locked="0"/>
    </xf>
    <xf numFmtId="0" fontId="2" fillId="5" borderId="9" xfId="3" applyFill="1" applyBorder="1" applyAlignment="1">
      <alignment horizontal="center"/>
    </xf>
    <xf numFmtId="0" fontId="2" fillId="5" borderId="10" xfId="3" applyFill="1" applyBorder="1" applyAlignment="1">
      <alignment horizontal="center"/>
    </xf>
    <xf numFmtId="0" fontId="2" fillId="5" borderId="20" xfId="3" applyFill="1" applyBorder="1" applyAlignment="1">
      <alignment horizontal="center"/>
    </xf>
    <xf numFmtId="0" fontId="13" fillId="13" borderId="9" xfId="3" applyFont="1" applyFill="1" applyBorder="1" applyAlignment="1">
      <alignment horizontal="center"/>
    </xf>
    <xf numFmtId="0" fontId="13" fillId="13" borderId="20" xfId="3" applyFont="1" applyFill="1" applyBorder="1" applyAlignment="1">
      <alignment horizontal="center"/>
    </xf>
    <xf numFmtId="40" fontId="0" fillId="10" borderId="9" xfId="4" applyNumberFormat="1" applyFont="1" applyFill="1" applyBorder="1" applyAlignment="1" applyProtection="1">
      <alignment horizontal="center"/>
      <protection locked="0"/>
    </xf>
    <xf numFmtId="40" fontId="13" fillId="4" borderId="17" xfId="2" applyNumberFormat="1" applyFont="1" applyAlignment="1" applyProtection="1">
      <alignment horizontal="center"/>
    </xf>
    <xf numFmtId="0" fontId="0" fillId="3" borderId="9" xfId="4" applyFont="1" applyBorder="1" applyAlignment="1" applyProtection="1">
      <alignment horizontal="left"/>
      <protection locked="0"/>
    </xf>
    <xf numFmtId="0" fontId="2" fillId="3" borderId="10" xfId="4" applyFont="1" applyBorder="1" applyAlignment="1" applyProtection="1">
      <alignment horizontal="left"/>
      <protection locked="0"/>
    </xf>
    <xf numFmtId="0" fontId="0" fillId="10" borderId="40" xfId="1" applyFont="1" applyFill="1" applyBorder="1" applyAlignment="1" applyProtection="1">
      <alignment horizontal="center" vertical="center" wrapText="1"/>
      <protection locked="0"/>
    </xf>
    <xf numFmtId="0" fontId="2" fillId="10" borderId="37" xfId="1" applyFont="1" applyFill="1" applyBorder="1" applyAlignment="1" applyProtection="1">
      <alignment horizontal="center" vertical="center" wrapText="1"/>
      <protection locked="0"/>
    </xf>
    <xf numFmtId="38" fontId="2" fillId="3" borderId="9" xfId="4" applyNumberFormat="1" applyFont="1" applyBorder="1" applyAlignment="1" applyProtection="1">
      <alignment horizontal="center" wrapText="1"/>
      <protection locked="0"/>
    </xf>
    <xf numFmtId="38" fontId="2" fillId="3" borderId="10" xfId="4" applyNumberFormat="1" applyFont="1" applyBorder="1" applyAlignment="1" applyProtection="1">
      <alignment horizontal="center" wrapText="1"/>
      <protection locked="0"/>
    </xf>
    <xf numFmtId="38" fontId="2" fillId="3" borderId="20" xfId="4" applyNumberFormat="1" applyFont="1" applyBorder="1" applyAlignment="1" applyProtection="1">
      <alignment horizontal="center" wrapText="1"/>
      <protection locked="0"/>
    </xf>
    <xf numFmtId="0" fontId="0" fillId="10" borderId="9" xfId="4" applyFont="1" applyFill="1" applyBorder="1" applyAlignment="1" applyProtection="1">
      <alignment horizontal="left"/>
      <protection locked="0"/>
    </xf>
    <xf numFmtId="0" fontId="0" fillId="10" borderId="10" xfId="4" applyFont="1" applyFill="1" applyBorder="1" applyAlignment="1" applyProtection="1">
      <alignment horizontal="left"/>
      <protection locked="0"/>
    </xf>
    <xf numFmtId="0" fontId="2" fillId="10" borderId="42" xfId="3" applyFill="1" applyBorder="1" applyAlignment="1">
      <alignment horizontal="center"/>
    </xf>
    <xf numFmtId="49" fontId="2" fillId="10" borderId="42" xfId="4" applyNumberFormat="1" applyFont="1" applyFill="1" applyBorder="1" applyAlignment="1" applyProtection="1">
      <alignment horizontal="center"/>
      <protection locked="0"/>
    </xf>
    <xf numFmtId="49" fontId="2" fillId="10" borderId="41" xfId="4" applyNumberFormat="1" applyFont="1" applyFill="1" applyBorder="1" applyAlignment="1" applyProtection="1">
      <alignment horizontal="center"/>
      <protection locked="0"/>
    </xf>
    <xf numFmtId="49" fontId="0" fillId="10" borderId="10" xfId="4" applyNumberFormat="1" applyFont="1" applyFill="1" applyBorder="1" applyAlignment="1" applyProtection="1">
      <alignment horizontal="left" wrapText="1"/>
      <protection locked="0"/>
    </xf>
    <xf numFmtId="49" fontId="0" fillId="10" borderId="20" xfId="4" applyNumberFormat="1" applyFont="1" applyFill="1" applyBorder="1" applyAlignment="1" applyProtection="1">
      <alignment horizontal="left" wrapText="1"/>
      <protection locked="0"/>
    </xf>
    <xf numFmtId="49" fontId="2" fillId="10" borderId="9" xfId="4" applyNumberFormat="1" applyFont="1" applyFill="1" applyBorder="1" applyAlignment="1" applyProtection="1">
      <alignment horizontal="left" wrapText="1"/>
      <protection locked="0"/>
    </xf>
    <xf numFmtId="49" fontId="2" fillId="10" borderId="20" xfId="4" applyNumberFormat="1" applyFont="1" applyFill="1" applyBorder="1" applyAlignment="1" applyProtection="1">
      <alignment horizontal="left" wrapText="1"/>
      <protection locked="0"/>
    </xf>
    <xf numFmtId="0" fontId="14" fillId="10" borderId="9" xfId="4" applyFont="1" applyFill="1" applyBorder="1" applyAlignment="1" applyProtection="1">
      <alignment horizontal="left"/>
      <protection locked="0"/>
    </xf>
    <xf numFmtId="0" fontId="14" fillId="10" borderId="10" xfId="4" applyFont="1" applyFill="1" applyBorder="1" applyAlignment="1" applyProtection="1">
      <alignment horizontal="left"/>
      <protection locked="0"/>
    </xf>
    <xf numFmtId="0" fontId="14" fillId="10" borderId="20" xfId="4" applyFont="1" applyFill="1" applyBorder="1" applyAlignment="1" applyProtection="1">
      <alignment horizontal="left"/>
      <protection locked="0"/>
    </xf>
    <xf numFmtId="0" fontId="13" fillId="4" borderId="9" xfId="2" applyFont="1" applyBorder="1" applyAlignment="1" applyProtection="1">
      <alignment horizontal="center"/>
    </xf>
    <xf numFmtId="0" fontId="13" fillId="4" borderId="10" xfId="2" applyFont="1" applyBorder="1" applyAlignment="1" applyProtection="1">
      <alignment horizontal="center"/>
    </xf>
    <xf numFmtId="0" fontId="13" fillId="4" borderId="20" xfId="2" applyFont="1" applyBorder="1" applyAlignment="1" applyProtection="1">
      <alignment horizontal="center"/>
    </xf>
    <xf numFmtId="40" fontId="0" fillId="10" borderId="9" xfId="4" applyNumberFormat="1" applyFont="1" applyFill="1" applyBorder="1" applyAlignment="1" applyProtection="1">
      <alignment horizontal="left"/>
      <protection locked="0"/>
    </xf>
    <xf numFmtId="40" fontId="0" fillId="10" borderId="10" xfId="4" applyNumberFormat="1" applyFont="1" applyFill="1" applyBorder="1" applyAlignment="1" applyProtection="1">
      <alignment horizontal="left"/>
      <protection locked="0"/>
    </xf>
    <xf numFmtId="40" fontId="0" fillId="10" borderId="20" xfId="4" applyNumberFormat="1" applyFont="1" applyFill="1" applyBorder="1" applyAlignment="1" applyProtection="1">
      <alignment horizontal="left"/>
      <protection locked="0"/>
    </xf>
    <xf numFmtId="0" fontId="5" fillId="0" borderId="0" xfId="3" applyFont="1" applyAlignment="1">
      <alignment horizontal="center"/>
    </xf>
    <xf numFmtId="0" fontId="0" fillId="10" borderId="14" xfId="4" applyFont="1" applyFill="1" applyBorder="1" applyAlignment="1" applyProtection="1">
      <alignment horizontal="center" wrapText="1"/>
      <protection locked="0"/>
    </xf>
    <xf numFmtId="0" fontId="0" fillId="10" borderId="15" xfId="4" applyFont="1" applyFill="1" applyBorder="1" applyAlignment="1" applyProtection="1">
      <alignment horizontal="center" wrapText="1"/>
      <protection locked="0"/>
    </xf>
    <xf numFmtId="0" fontId="0" fillId="10" borderId="33" xfId="4" applyFont="1" applyFill="1" applyBorder="1" applyAlignment="1" applyProtection="1">
      <alignment horizontal="center" wrapText="1"/>
      <protection locked="0"/>
    </xf>
    <xf numFmtId="0" fontId="15" fillId="0" borderId="22" xfId="3" applyFont="1" applyBorder="1" applyAlignment="1">
      <alignment horizontal="center"/>
    </xf>
    <xf numFmtId="0" fontId="15" fillId="0" borderId="0" xfId="3" applyFont="1" applyAlignment="1">
      <alignment horizontal="center"/>
    </xf>
    <xf numFmtId="0" fontId="15" fillId="0" borderId="28" xfId="3" applyFont="1" applyBorder="1" applyAlignment="1">
      <alignment horizontal="center"/>
    </xf>
    <xf numFmtId="0" fontId="1" fillId="3" borderId="9" xfId="4" applyFont="1" applyBorder="1" applyAlignment="1" applyProtection="1">
      <alignment horizontal="center" wrapText="1"/>
      <protection locked="0"/>
    </xf>
    <xf numFmtId="0" fontId="2" fillId="0" borderId="0" xfId="3" applyAlignment="1">
      <alignment horizontal="left"/>
    </xf>
    <xf numFmtId="0" fontId="2" fillId="0" borderId="14" xfId="3" applyBorder="1" applyAlignment="1">
      <alignment horizontal="center"/>
    </xf>
    <xf numFmtId="0" fontId="2" fillId="0" borderId="33" xfId="3" applyBorder="1" applyAlignment="1">
      <alignment horizontal="center"/>
    </xf>
    <xf numFmtId="0" fontId="27" fillId="10" borderId="14" xfId="6" applyFill="1" applyBorder="1" applyAlignment="1" applyProtection="1">
      <alignment horizontal="left" wrapText="1"/>
      <protection locked="0"/>
    </xf>
    <xf numFmtId="0" fontId="2" fillId="10" borderId="21" xfId="4" applyFont="1" applyFill="1" applyBorder="1" applyAlignment="1" applyProtection="1">
      <alignment horizontal="left" wrapText="1"/>
      <protection locked="0"/>
    </xf>
    <xf numFmtId="0" fontId="2" fillId="10" borderId="24" xfId="4" applyFont="1" applyFill="1" applyBorder="1" applyAlignment="1" applyProtection="1">
      <alignment horizontal="left" wrapText="1"/>
      <protection locked="0"/>
    </xf>
    <xf numFmtId="0" fontId="0" fillId="10" borderId="14" xfId="4" applyFont="1" applyFill="1" applyBorder="1" applyAlignment="1" applyProtection="1">
      <alignment horizontal="left" vertical="top" wrapText="1"/>
      <protection locked="0"/>
    </xf>
    <xf numFmtId="0" fontId="2" fillId="10" borderId="15" xfId="4" applyFont="1" applyFill="1" applyBorder="1" applyAlignment="1" applyProtection="1">
      <alignment horizontal="left" vertical="top" wrapText="1"/>
      <protection locked="0"/>
    </xf>
    <xf numFmtId="0" fontId="2" fillId="10" borderId="33" xfId="4" applyFont="1" applyFill="1" applyBorder="1" applyAlignment="1" applyProtection="1">
      <alignment horizontal="left" vertical="top" wrapText="1"/>
      <protection locked="0"/>
    </xf>
    <xf numFmtId="0" fontId="2" fillId="10" borderId="12" xfId="4" applyFont="1" applyFill="1" applyBorder="1" applyAlignment="1" applyProtection="1">
      <alignment horizontal="left" vertical="top" wrapText="1"/>
      <protection locked="0"/>
    </xf>
    <xf numFmtId="0" fontId="2" fillId="10" borderId="21" xfId="4" applyFont="1" applyFill="1" applyBorder="1" applyAlignment="1" applyProtection="1">
      <alignment horizontal="left" vertical="top" wrapText="1"/>
      <protection locked="0"/>
    </xf>
    <xf numFmtId="0" fontId="2" fillId="10" borderId="24" xfId="4" applyFont="1" applyFill="1" applyBorder="1" applyAlignment="1" applyProtection="1">
      <alignment horizontal="left" vertical="top" wrapText="1"/>
      <protection locked="0"/>
    </xf>
    <xf numFmtId="0" fontId="17" fillId="0" borderId="0" xfId="3" applyFont="1" applyAlignment="1">
      <alignment horizontal="center"/>
    </xf>
    <xf numFmtId="0" fontId="0" fillId="10" borderId="9" xfId="4" applyFont="1" applyFill="1" applyBorder="1" applyAlignment="1" applyProtection="1">
      <alignment horizontal="center"/>
      <protection locked="0"/>
    </xf>
    <xf numFmtId="0" fontId="0" fillId="10" borderId="10" xfId="4" applyFont="1" applyFill="1" applyBorder="1" applyAlignment="1" applyProtection="1">
      <alignment horizontal="center"/>
      <protection locked="0"/>
    </xf>
    <xf numFmtId="0" fontId="0" fillId="10" borderId="20" xfId="4" applyFont="1" applyFill="1" applyBorder="1" applyAlignment="1" applyProtection="1">
      <alignment horizontal="center"/>
      <protection locked="0"/>
    </xf>
    <xf numFmtId="0" fontId="13" fillId="4" borderId="43" xfId="2" applyFont="1" applyBorder="1" applyAlignment="1" applyProtection="1">
      <alignment horizontal="center" wrapText="1"/>
    </xf>
    <xf numFmtId="0" fontId="13" fillId="4" borderId="42" xfId="2" applyFont="1" applyBorder="1" applyAlignment="1" applyProtection="1">
      <alignment horizontal="center" wrapText="1"/>
    </xf>
    <xf numFmtId="0" fontId="13" fillId="4" borderId="41" xfId="2" applyFont="1" applyBorder="1" applyAlignment="1" applyProtection="1">
      <alignment horizontal="center" wrapText="1"/>
    </xf>
    <xf numFmtId="0" fontId="6" fillId="0" borderId="22" xfId="3" applyFont="1" applyBorder="1" applyAlignment="1">
      <alignment horizontal="center"/>
    </xf>
    <xf numFmtId="0" fontId="6" fillId="0" borderId="0" xfId="3" applyFont="1" applyAlignment="1">
      <alignment horizontal="center"/>
    </xf>
    <xf numFmtId="0" fontId="6" fillId="0" borderId="28" xfId="3" applyFont="1" applyBorder="1" applyAlignment="1">
      <alignment horizontal="center"/>
    </xf>
    <xf numFmtId="0" fontId="4" fillId="6" borderId="9" xfId="2" applyFill="1" applyBorder="1" applyAlignment="1" applyProtection="1">
      <alignment horizontal="center"/>
    </xf>
    <xf numFmtId="0" fontId="4" fillId="6" borderId="10" xfId="2" applyFill="1" applyBorder="1" applyAlignment="1" applyProtection="1">
      <alignment horizontal="center"/>
    </xf>
    <xf numFmtId="0" fontId="4" fillId="6" borderId="20" xfId="2" applyFill="1" applyBorder="1" applyAlignment="1" applyProtection="1">
      <alignment horizontal="center"/>
    </xf>
    <xf numFmtId="0" fontId="7" fillId="0" borderId="1" xfId="3" applyFont="1" applyBorder="1" applyAlignment="1">
      <alignment horizontal="center"/>
    </xf>
    <xf numFmtId="22" fontId="6" fillId="0" borderId="1" xfId="3" applyNumberFormat="1" applyFont="1" applyBorder="1" applyAlignment="1">
      <alignment horizontal="center" vertical="center"/>
    </xf>
    <xf numFmtId="0" fontId="7" fillId="0" borderId="0" xfId="3" applyFont="1" applyAlignment="1">
      <alignment horizontal="center"/>
    </xf>
    <xf numFmtId="22" fontId="6" fillId="0" borderId="0" xfId="3" applyNumberFormat="1" applyFont="1" applyAlignment="1">
      <alignment horizontal="center" vertical="center"/>
    </xf>
    <xf numFmtId="0" fontId="5" fillId="9" borderId="34" xfId="3" applyFont="1" applyFill="1" applyBorder="1" applyAlignment="1">
      <alignment horizontal="center"/>
    </xf>
    <xf numFmtId="0" fontId="5" fillId="9" borderId="0" xfId="3" applyFont="1" applyFill="1" applyAlignment="1">
      <alignment horizontal="center"/>
    </xf>
    <xf numFmtId="49" fontId="18" fillId="6" borderId="9" xfId="4" applyNumberFormat="1" applyFont="1" applyFill="1" applyBorder="1" applyAlignment="1" applyProtection="1">
      <alignment horizontal="center" wrapText="1"/>
      <protection locked="0"/>
    </xf>
    <xf numFmtId="49" fontId="18" fillId="6" borderId="10" xfId="4" applyNumberFormat="1" applyFont="1" applyFill="1" applyBorder="1" applyAlignment="1" applyProtection="1">
      <alignment horizontal="center" wrapText="1"/>
      <protection locked="0"/>
    </xf>
    <xf numFmtId="49" fontId="18" fillId="6" borderId="20" xfId="4" applyNumberFormat="1" applyFont="1" applyFill="1" applyBorder="1" applyAlignment="1" applyProtection="1">
      <alignment horizontal="center" wrapText="1"/>
      <protection locked="0"/>
    </xf>
    <xf numFmtId="0" fontId="0" fillId="10" borderId="9" xfId="4" applyFont="1" applyFill="1" applyBorder="1" applyAlignment="1" applyProtection="1">
      <alignment horizontal="left" vertical="center" wrapText="1"/>
      <protection locked="0"/>
    </xf>
    <xf numFmtId="0" fontId="2" fillId="10" borderId="10" xfId="4" applyFont="1" applyFill="1" applyBorder="1" applyAlignment="1" applyProtection="1">
      <alignment horizontal="left" vertical="center" wrapText="1"/>
      <protection locked="0"/>
    </xf>
    <xf numFmtId="0" fontId="2" fillId="10" borderId="20" xfId="4" applyFont="1" applyFill="1" applyBorder="1" applyAlignment="1" applyProtection="1">
      <alignment horizontal="left" vertical="center" wrapText="1"/>
      <protection locked="0"/>
    </xf>
    <xf numFmtId="0" fontId="0" fillId="10" borderId="14" xfId="4" applyFont="1" applyFill="1" applyBorder="1" applyAlignment="1" applyProtection="1">
      <alignment horizontal="center"/>
      <protection locked="0"/>
    </xf>
    <xf numFmtId="0" fontId="2" fillId="10" borderId="15" xfId="4" applyFont="1" applyFill="1" applyBorder="1" applyAlignment="1" applyProtection="1">
      <alignment horizontal="center"/>
      <protection locked="0"/>
    </xf>
    <xf numFmtId="0" fontId="2" fillId="10" borderId="33" xfId="4" applyFont="1" applyFill="1" applyBorder="1" applyAlignment="1" applyProtection="1">
      <alignment horizontal="center"/>
      <protection locked="0"/>
    </xf>
    <xf numFmtId="0" fontId="2" fillId="0" borderId="15" xfId="3" applyBorder="1" applyAlignment="1">
      <alignment horizontal="center"/>
    </xf>
    <xf numFmtId="0" fontId="0" fillId="10" borderId="43" xfId="4" applyFont="1" applyFill="1" applyBorder="1" applyAlignment="1" applyProtection="1">
      <alignment horizontal="left"/>
      <protection locked="0"/>
    </xf>
    <xf numFmtId="0" fontId="0" fillId="10" borderId="42" xfId="4" applyFont="1" applyFill="1" applyBorder="1" applyAlignment="1" applyProtection="1">
      <alignment horizontal="left"/>
      <protection locked="0"/>
    </xf>
    <xf numFmtId="0" fontId="2" fillId="3" borderId="39" xfId="4" applyFont="1" applyBorder="1" applyAlignment="1" applyProtection="1">
      <alignment horizontal="left"/>
      <protection locked="0"/>
    </xf>
    <xf numFmtId="0" fontId="2" fillId="3" borderId="38" xfId="4" applyFont="1" applyBorder="1" applyAlignment="1" applyProtection="1">
      <alignment horizontal="left"/>
      <protection locked="0"/>
    </xf>
  </cellXfs>
  <cellStyles count="7">
    <cellStyle name="Calculation" xfId="2" builtinId="22"/>
    <cellStyle name="Good" xfId="1" builtinId="26"/>
    <cellStyle name="Hyperlink" xfId="6" builtinId="8"/>
    <cellStyle name="Hyperlink 2" xfId="5" xr:uid="{60925277-9DE4-4640-8A1A-959DD152E325}"/>
    <cellStyle name="Neutral 2" xfId="4" xr:uid="{B06B9A0A-E628-480E-A29E-591D638947F6}"/>
    <cellStyle name="Normal" xfId="0" builtinId="0"/>
    <cellStyle name="Normal 2" xfId="3" xr:uid="{D15423BD-CDB3-4709-BF68-03206FC5387E}"/>
  </cellStyles>
  <dxfs count="8">
    <dxf>
      <font>
        <color rgb="FF00B050"/>
      </font>
    </dxf>
    <dxf>
      <font>
        <color rgb="FFFFC000"/>
      </font>
    </dxf>
    <dxf>
      <fill>
        <patternFill>
          <bgColor rgb="FFFFEB9C"/>
        </patternFill>
      </fill>
    </dxf>
    <dxf>
      <fill>
        <patternFill>
          <bgColor rgb="FFFFEB9C"/>
        </patternFill>
      </fill>
    </dxf>
    <dxf>
      <fill>
        <patternFill>
          <bgColor rgb="FFFFEB9C"/>
        </patternFill>
      </fill>
    </dxf>
    <dxf>
      <fill>
        <patternFill>
          <bgColor rgb="FFFFEB9C"/>
        </patternFill>
      </fill>
    </dxf>
    <dxf>
      <font>
        <color theme="0"/>
      </font>
      <fill>
        <patternFill>
          <bgColor rgb="FFFF0000"/>
        </patternFill>
      </fill>
    </dxf>
    <dxf>
      <fill>
        <patternFill>
          <bgColor rgb="FF00B050"/>
        </patternFill>
      </fill>
    </dxf>
  </dxfs>
  <tableStyles count="0" defaultTableStyle="TableStyleMedium2" defaultPivotStyle="PivotStyleLight16"/>
  <colors>
    <mruColors>
      <color rgb="FFFBBF15"/>
      <color rgb="FFEFC821"/>
      <color rgb="FFEEB412"/>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1.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5.png"/><Relationship Id="rId7" Type="http://schemas.openxmlformats.org/officeDocument/2006/relationships/image" Target="../media/image9.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 Id="rId9"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xdr:from>
      <xdr:col>1</xdr:col>
      <xdr:colOff>718968</xdr:colOff>
      <xdr:row>6</xdr:row>
      <xdr:rowOff>25998</xdr:rowOff>
    </xdr:from>
    <xdr:to>
      <xdr:col>1</xdr:col>
      <xdr:colOff>1178411</xdr:colOff>
      <xdr:row>26</xdr:row>
      <xdr:rowOff>38100</xdr:rowOff>
    </xdr:to>
    <xdr:sp macro="" textlink="">
      <xdr:nvSpPr>
        <xdr:cNvPr id="2" name="Down Arrow 8">
          <a:extLst>
            <a:ext uri="{FF2B5EF4-FFF2-40B4-BE49-F238E27FC236}">
              <a16:creationId xmlns:a16="http://schemas.microsoft.com/office/drawing/2014/main" id="{682A95EF-61CC-4EE5-A70E-274052413346}"/>
            </a:ext>
          </a:extLst>
        </xdr:cNvPr>
        <xdr:cNvSpPr/>
      </xdr:nvSpPr>
      <xdr:spPr>
        <a:xfrm>
          <a:off x="1277768" y="1115023"/>
          <a:ext cx="0" cy="3628427"/>
        </a:xfrm>
        <a:prstGeom prst="downArrow">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60</xdr:col>
      <xdr:colOff>144587</xdr:colOff>
      <xdr:row>1</xdr:row>
      <xdr:rowOff>57919</xdr:rowOff>
    </xdr:from>
    <xdr:to>
      <xdr:col>65</xdr:col>
      <xdr:colOff>382596</xdr:colOff>
      <xdr:row>7</xdr:row>
      <xdr:rowOff>12926</xdr:rowOff>
    </xdr:to>
    <xdr:sp macro="" textlink="">
      <xdr:nvSpPr>
        <xdr:cNvPr id="3" name="Rectangle 2">
          <a:extLst>
            <a:ext uri="{FF2B5EF4-FFF2-40B4-BE49-F238E27FC236}">
              <a16:creationId xmlns:a16="http://schemas.microsoft.com/office/drawing/2014/main" id="{D69F17C6-80C3-4CCC-B833-6269B2C30E5E}"/>
            </a:ext>
          </a:extLst>
        </xdr:cNvPr>
        <xdr:cNvSpPr/>
      </xdr:nvSpPr>
      <xdr:spPr>
        <a:xfrm>
          <a:off x="38431912" y="238894"/>
          <a:ext cx="3432059" cy="1037682"/>
        </a:xfrm>
        <a:prstGeom prst="rect">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2400" b="1">
              <a:solidFill>
                <a:schemeClr val="tx1"/>
              </a:solidFill>
            </a:rPr>
            <a:t>All Green</a:t>
          </a:r>
          <a:r>
            <a:rPr lang="en-US" sz="2400" b="1" baseline="0">
              <a:solidFill>
                <a:schemeClr val="tx1"/>
              </a:solidFill>
            </a:rPr>
            <a:t> cells are Mandatory fields</a:t>
          </a:r>
          <a:endParaRPr lang="en-US" sz="2400" b="1">
            <a:solidFill>
              <a:schemeClr val="tx1"/>
            </a:solidFill>
          </a:endParaRPr>
        </a:p>
      </xdr:txBody>
    </xdr:sp>
    <xdr:clientData/>
  </xdr:twoCellAnchor>
  <xdr:twoCellAnchor>
    <xdr:from>
      <xdr:col>60</xdr:col>
      <xdr:colOff>17318</xdr:colOff>
      <xdr:row>0</xdr:row>
      <xdr:rowOff>69273</xdr:rowOff>
    </xdr:from>
    <xdr:to>
      <xdr:col>60</xdr:col>
      <xdr:colOff>17318</xdr:colOff>
      <xdr:row>53</xdr:row>
      <xdr:rowOff>103909</xdr:rowOff>
    </xdr:to>
    <xdr:cxnSp macro="">
      <xdr:nvCxnSpPr>
        <xdr:cNvPr id="4" name="Straight Connector 3">
          <a:extLst>
            <a:ext uri="{FF2B5EF4-FFF2-40B4-BE49-F238E27FC236}">
              <a16:creationId xmlns:a16="http://schemas.microsoft.com/office/drawing/2014/main" id="{B60EB693-AD7D-4233-981A-3A5E43634502}"/>
            </a:ext>
          </a:extLst>
        </xdr:cNvPr>
        <xdr:cNvCxnSpPr/>
      </xdr:nvCxnSpPr>
      <xdr:spPr>
        <a:xfrm>
          <a:off x="38307818" y="66098"/>
          <a:ext cx="0" cy="9632661"/>
        </a:xfrm>
        <a:prstGeom prst="line">
          <a:avLst/>
        </a:prstGeom>
        <a:ln>
          <a:prstDash val="dashDot"/>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85893</xdr:colOff>
      <xdr:row>1</xdr:row>
      <xdr:rowOff>16878</xdr:rowOff>
    </xdr:from>
    <xdr:ext cx="1003959" cy="333467"/>
    <xdr:pic>
      <xdr:nvPicPr>
        <xdr:cNvPr id="5" name="Picture 4">
          <a:extLst>
            <a:ext uri="{FF2B5EF4-FFF2-40B4-BE49-F238E27FC236}">
              <a16:creationId xmlns:a16="http://schemas.microsoft.com/office/drawing/2014/main" id="{DD06C110-D9B1-452F-ACCE-AF6364C54C7F}"/>
            </a:ext>
          </a:extLst>
        </xdr:cNvPr>
        <xdr:cNvPicPr>
          <a:picLocks noChangeAspect="1"/>
        </xdr:cNvPicPr>
      </xdr:nvPicPr>
      <xdr:blipFill>
        <a:blip xmlns:r="http://schemas.openxmlformats.org/officeDocument/2006/relationships" r:embed="rId1"/>
        <a:stretch>
          <a:fillRect/>
        </a:stretch>
      </xdr:blipFill>
      <xdr:spPr>
        <a:xfrm>
          <a:off x="326755" y="115412"/>
          <a:ext cx="1003959" cy="333467"/>
        </a:xfrm>
        <a:prstGeom prst="rect">
          <a:avLst/>
        </a:prstGeom>
      </xdr:spPr>
    </xdr:pic>
    <xdr:clientData/>
  </xdr:oneCellAnchor>
  <xdr:oneCellAnchor>
    <xdr:from>
      <xdr:col>60</xdr:col>
      <xdr:colOff>130343</xdr:colOff>
      <xdr:row>7</xdr:row>
      <xdr:rowOff>107825</xdr:rowOff>
    </xdr:from>
    <xdr:ext cx="4602702" cy="2376237"/>
    <xdr:pic>
      <xdr:nvPicPr>
        <xdr:cNvPr id="6" name="Picture 5">
          <a:extLst>
            <a:ext uri="{FF2B5EF4-FFF2-40B4-BE49-F238E27FC236}">
              <a16:creationId xmlns:a16="http://schemas.microsoft.com/office/drawing/2014/main" id="{AE3BC9E2-D416-4082-9853-F74C427F3C03}"/>
            </a:ext>
          </a:extLst>
        </xdr:cNvPr>
        <xdr:cNvPicPr>
          <a:picLocks noChangeAspect="1"/>
        </xdr:cNvPicPr>
      </xdr:nvPicPr>
      <xdr:blipFill>
        <a:blip xmlns:r="http://schemas.openxmlformats.org/officeDocument/2006/relationships" r:embed="rId2"/>
        <a:stretch>
          <a:fillRect/>
        </a:stretch>
      </xdr:blipFill>
      <xdr:spPr>
        <a:xfrm>
          <a:off x="10976937" y="1215106"/>
          <a:ext cx="4602702" cy="2376237"/>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28574</xdr:colOff>
      <xdr:row>0</xdr:row>
      <xdr:rowOff>274412</xdr:rowOff>
    </xdr:from>
    <xdr:ext cx="7279987" cy="669140"/>
    <xdr:pic>
      <xdr:nvPicPr>
        <xdr:cNvPr id="2" name="Picture 1">
          <a:extLst>
            <a:ext uri="{FF2B5EF4-FFF2-40B4-BE49-F238E27FC236}">
              <a16:creationId xmlns:a16="http://schemas.microsoft.com/office/drawing/2014/main" id="{C43A8FC4-6425-45C6-B468-82A71BDACD75}"/>
            </a:ext>
          </a:extLst>
        </xdr:cNvPr>
        <xdr:cNvPicPr>
          <a:picLocks noChangeAspect="1"/>
        </xdr:cNvPicPr>
      </xdr:nvPicPr>
      <xdr:blipFill>
        <a:blip xmlns:r="http://schemas.openxmlformats.org/officeDocument/2006/relationships" r:embed="rId1"/>
        <a:stretch>
          <a:fillRect/>
        </a:stretch>
      </xdr:blipFill>
      <xdr:spPr>
        <a:xfrm>
          <a:off x="31749" y="182337"/>
          <a:ext cx="7279987" cy="669140"/>
        </a:xfrm>
        <a:prstGeom prst="rect">
          <a:avLst/>
        </a:prstGeom>
      </xdr:spPr>
    </xdr:pic>
    <xdr:clientData/>
  </xdr:oneCellAnchor>
  <xdr:oneCellAnchor>
    <xdr:from>
      <xdr:col>0</xdr:col>
      <xdr:colOff>25400</xdr:colOff>
      <xdr:row>4</xdr:row>
      <xdr:rowOff>63499</xdr:rowOff>
    </xdr:from>
    <xdr:ext cx="2529451" cy="1037071"/>
    <xdr:pic>
      <xdr:nvPicPr>
        <xdr:cNvPr id="3" name="Picture 2">
          <a:extLst>
            <a:ext uri="{FF2B5EF4-FFF2-40B4-BE49-F238E27FC236}">
              <a16:creationId xmlns:a16="http://schemas.microsoft.com/office/drawing/2014/main" id="{DB6F1F9F-B7F8-429E-845B-D30841E82A59}"/>
            </a:ext>
          </a:extLst>
        </xdr:cNvPr>
        <xdr:cNvPicPr>
          <a:picLocks noChangeAspect="1"/>
        </xdr:cNvPicPr>
      </xdr:nvPicPr>
      <xdr:blipFill>
        <a:blip xmlns:r="http://schemas.openxmlformats.org/officeDocument/2006/relationships" r:embed="rId2"/>
        <a:stretch>
          <a:fillRect/>
        </a:stretch>
      </xdr:blipFill>
      <xdr:spPr>
        <a:xfrm>
          <a:off x="28575" y="790574"/>
          <a:ext cx="2529451" cy="1037071"/>
        </a:xfrm>
        <a:prstGeom prst="rect">
          <a:avLst/>
        </a:prstGeom>
      </xdr:spPr>
    </xdr:pic>
    <xdr:clientData/>
  </xdr:oneCellAnchor>
  <xdr:oneCellAnchor>
    <xdr:from>
      <xdr:col>4</xdr:col>
      <xdr:colOff>120650</xdr:colOff>
      <xdr:row>4</xdr:row>
      <xdr:rowOff>57151</xdr:rowOff>
    </xdr:from>
    <xdr:ext cx="2434071" cy="1033896"/>
    <xdr:pic>
      <xdr:nvPicPr>
        <xdr:cNvPr id="4" name="Picture 3">
          <a:extLst>
            <a:ext uri="{FF2B5EF4-FFF2-40B4-BE49-F238E27FC236}">
              <a16:creationId xmlns:a16="http://schemas.microsoft.com/office/drawing/2014/main" id="{BDC48FAF-59F2-491B-A39B-07C928EB0F1F}"/>
            </a:ext>
          </a:extLst>
        </xdr:cNvPr>
        <xdr:cNvPicPr>
          <a:picLocks noChangeAspect="1"/>
        </xdr:cNvPicPr>
      </xdr:nvPicPr>
      <xdr:blipFill>
        <a:blip xmlns:r="http://schemas.openxmlformats.org/officeDocument/2006/relationships" r:embed="rId3"/>
        <a:stretch>
          <a:fillRect/>
        </a:stretch>
      </xdr:blipFill>
      <xdr:spPr>
        <a:xfrm>
          <a:off x="2562225" y="781051"/>
          <a:ext cx="2434071" cy="1033896"/>
        </a:xfrm>
        <a:prstGeom prst="rect">
          <a:avLst/>
        </a:prstGeom>
      </xdr:spPr>
    </xdr:pic>
    <xdr:clientData/>
  </xdr:oneCellAnchor>
  <xdr:oneCellAnchor>
    <xdr:from>
      <xdr:col>8</xdr:col>
      <xdr:colOff>133350</xdr:colOff>
      <xdr:row>4</xdr:row>
      <xdr:rowOff>66675</xdr:rowOff>
    </xdr:from>
    <xdr:ext cx="2357992" cy="2290158"/>
    <xdr:pic>
      <xdr:nvPicPr>
        <xdr:cNvPr id="5" name="Picture 4">
          <a:extLst>
            <a:ext uri="{FF2B5EF4-FFF2-40B4-BE49-F238E27FC236}">
              <a16:creationId xmlns:a16="http://schemas.microsoft.com/office/drawing/2014/main" id="{4BAAC96B-9AA3-4835-9E08-CCC5242319E3}"/>
            </a:ext>
          </a:extLst>
        </xdr:cNvPr>
        <xdr:cNvPicPr>
          <a:picLocks noChangeAspect="1"/>
        </xdr:cNvPicPr>
      </xdr:nvPicPr>
      <xdr:blipFill>
        <a:blip xmlns:r="http://schemas.openxmlformats.org/officeDocument/2006/relationships" r:embed="rId4"/>
        <a:stretch>
          <a:fillRect/>
        </a:stretch>
      </xdr:blipFill>
      <xdr:spPr>
        <a:xfrm>
          <a:off x="5010150" y="787400"/>
          <a:ext cx="2357992" cy="2290158"/>
        </a:xfrm>
        <a:prstGeom prst="rect">
          <a:avLst/>
        </a:prstGeom>
      </xdr:spPr>
    </xdr:pic>
    <xdr:clientData/>
  </xdr:oneCellAnchor>
  <xdr:oneCellAnchor>
    <xdr:from>
      <xdr:col>0</xdr:col>
      <xdr:colOff>28575</xdr:colOff>
      <xdr:row>9</xdr:row>
      <xdr:rowOff>171450</xdr:rowOff>
    </xdr:from>
    <xdr:ext cx="2520715" cy="992620"/>
    <xdr:pic>
      <xdr:nvPicPr>
        <xdr:cNvPr id="6" name="Picture 5">
          <a:extLst>
            <a:ext uri="{FF2B5EF4-FFF2-40B4-BE49-F238E27FC236}">
              <a16:creationId xmlns:a16="http://schemas.microsoft.com/office/drawing/2014/main" id="{19699C3D-08E7-4B53-A4E9-C759E69954DB}"/>
            </a:ext>
          </a:extLst>
        </xdr:cNvPr>
        <xdr:cNvPicPr>
          <a:picLocks noChangeAspect="1"/>
        </xdr:cNvPicPr>
      </xdr:nvPicPr>
      <xdr:blipFill>
        <a:blip xmlns:r="http://schemas.openxmlformats.org/officeDocument/2006/relationships" r:embed="rId5"/>
        <a:stretch>
          <a:fillRect/>
        </a:stretch>
      </xdr:blipFill>
      <xdr:spPr>
        <a:xfrm>
          <a:off x="25400" y="1800225"/>
          <a:ext cx="2520715" cy="992620"/>
        </a:xfrm>
        <a:prstGeom prst="rect">
          <a:avLst/>
        </a:prstGeom>
      </xdr:spPr>
    </xdr:pic>
    <xdr:clientData/>
  </xdr:oneCellAnchor>
  <xdr:oneCellAnchor>
    <xdr:from>
      <xdr:col>0</xdr:col>
      <xdr:colOff>44451</xdr:colOff>
      <xdr:row>15</xdr:row>
      <xdr:rowOff>34926</xdr:rowOff>
    </xdr:from>
    <xdr:ext cx="2497569" cy="2803524"/>
    <xdr:pic>
      <xdr:nvPicPr>
        <xdr:cNvPr id="7" name="Picture 6">
          <a:extLst>
            <a:ext uri="{FF2B5EF4-FFF2-40B4-BE49-F238E27FC236}">
              <a16:creationId xmlns:a16="http://schemas.microsoft.com/office/drawing/2014/main" id="{D92048DA-764E-4E4E-9EC1-98865BA8E642}"/>
            </a:ext>
          </a:extLst>
        </xdr:cNvPr>
        <xdr:cNvPicPr>
          <a:picLocks noChangeAspect="1"/>
        </xdr:cNvPicPr>
      </xdr:nvPicPr>
      <xdr:blipFill>
        <a:blip xmlns:r="http://schemas.openxmlformats.org/officeDocument/2006/relationships" r:embed="rId6"/>
        <a:stretch>
          <a:fillRect/>
        </a:stretch>
      </xdr:blipFill>
      <xdr:spPr>
        <a:xfrm>
          <a:off x="44451" y="2901951"/>
          <a:ext cx="2497569" cy="2803524"/>
        </a:xfrm>
        <a:prstGeom prst="rect">
          <a:avLst/>
        </a:prstGeom>
      </xdr:spPr>
    </xdr:pic>
    <xdr:clientData/>
  </xdr:oneCellAnchor>
  <xdr:oneCellAnchor>
    <xdr:from>
      <xdr:col>8</xdr:col>
      <xdr:colOff>101600</xdr:colOff>
      <xdr:row>16</xdr:row>
      <xdr:rowOff>163082</xdr:rowOff>
    </xdr:from>
    <xdr:ext cx="2418081" cy="2528741"/>
    <xdr:pic>
      <xdr:nvPicPr>
        <xdr:cNvPr id="8" name="Picture 7">
          <a:extLst>
            <a:ext uri="{FF2B5EF4-FFF2-40B4-BE49-F238E27FC236}">
              <a16:creationId xmlns:a16="http://schemas.microsoft.com/office/drawing/2014/main" id="{4F052838-C7C2-43D4-98D9-2D60A0BB1BD1}"/>
            </a:ext>
          </a:extLst>
        </xdr:cNvPr>
        <xdr:cNvPicPr>
          <a:picLocks noChangeAspect="1"/>
        </xdr:cNvPicPr>
      </xdr:nvPicPr>
      <xdr:blipFill>
        <a:blip xmlns:r="http://schemas.openxmlformats.org/officeDocument/2006/relationships" r:embed="rId7"/>
        <a:stretch>
          <a:fillRect/>
        </a:stretch>
      </xdr:blipFill>
      <xdr:spPr>
        <a:xfrm>
          <a:off x="4981575" y="3055507"/>
          <a:ext cx="2418081" cy="2528741"/>
        </a:xfrm>
        <a:prstGeom prst="rect">
          <a:avLst/>
        </a:prstGeom>
      </xdr:spPr>
    </xdr:pic>
    <xdr:clientData/>
  </xdr:oneCellAnchor>
  <xdr:oneCellAnchor>
    <xdr:from>
      <xdr:col>4</xdr:col>
      <xdr:colOff>523876</xdr:colOff>
      <xdr:row>10</xdr:row>
      <xdr:rowOff>34925</xdr:rowOff>
    </xdr:from>
    <xdr:ext cx="1659660" cy="2446096"/>
    <xdr:pic>
      <xdr:nvPicPr>
        <xdr:cNvPr id="9" name="Picture 8">
          <a:extLst>
            <a:ext uri="{FF2B5EF4-FFF2-40B4-BE49-F238E27FC236}">
              <a16:creationId xmlns:a16="http://schemas.microsoft.com/office/drawing/2014/main" id="{544A8759-B115-489E-8A92-5A45C665E27B}"/>
            </a:ext>
          </a:extLst>
        </xdr:cNvPr>
        <xdr:cNvPicPr>
          <a:picLocks noChangeAspect="1"/>
        </xdr:cNvPicPr>
      </xdr:nvPicPr>
      <xdr:blipFill>
        <a:blip xmlns:r="http://schemas.openxmlformats.org/officeDocument/2006/relationships" r:embed="rId8"/>
        <a:stretch>
          <a:fillRect/>
        </a:stretch>
      </xdr:blipFill>
      <xdr:spPr>
        <a:xfrm>
          <a:off x="2959101" y="1844675"/>
          <a:ext cx="1659660" cy="2446096"/>
        </a:xfrm>
        <a:prstGeom prst="rect">
          <a:avLst/>
        </a:prstGeom>
      </xdr:spPr>
    </xdr:pic>
    <xdr:clientData/>
  </xdr:oneCellAnchor>
  <xdr:oneCellAnchor>
    <xdr:from>
      <xdr:col>4</xdr:col>
      <xdr:colOff>504825</xdr:colOff>
      <xdr:row>23</xdr:row>
      <xdr:rowOff>111126</xdr:rowOff>
    </xdr:from>
    <xdr:ext cx="1678710" cy="2619102"/>
    <xdr:pic>
      <xdr:nvPicPr>
        <xdr:cNvPr id="10" name="Picture 9">
          <a:extLst>
            <a:ext uri="{FF2B5EF4-FFF2-40B4-BE49-F238E27FC236}">
              <a16:creationId xmlns:a16="http://schemas.microsoft.com/office/drawing/2014/main" id="{A2B8FA03-09AA-4045-A644-D506BD5509B6}"/>
            </a:ext>
          </a:extLst>
        </xdr:cNvPr>
        <xdr:cNvPicPr>
          <a:picLocks noChangeAspect="1"/>
        </xdr:cNvPicPr>
      </xdr:nvPicPr>
      <xdr:blipFill>
        <a:blip xmlns:r="http://schemas.openxmlformats.org/officeDocument/2006/relationships" r:embed="rId9"/>
        <a:stretch>
          <a:fillRect/>
        </a:stretch>
      </xdr:blipFill>
      <xdr:spPr>
        <a:xfrm>
          <a:off x="2940050" y="4273551"/>
          <a:ext cx="1678710" cy="2619102"/>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llaboration.cat.com/cat/bcpscpcollaboration/planning/Planning%20Docs/Tools%20and%20Templates/Packaging%20Forms/Packaging%20Form%20Automator%20Tool/Packaging%20Form%20Automator%20-%20SUPPLIER%20NAME%20-%20REV2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03)%20Manufacturing%20-%20Johnston/Team%20Lead%20Product%20Facing/Jean%20Hickle/3.%20Projects/PO%20Project/BOX/Mass%20Upload%20Template.xlsm"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progressrail-my.sharepoint.com/personal/wmcgaugh_progressrail_com/Documents/Desktop/Progress%20Rail%20Supplier%20Packahging%20Form.xlsx" TargetMode="External"/><Relationship Id="rId1" Type="http://schemas.openxmlformats.org/officeDocument/2006/relationships/externalLinkPath" Target="https://progressrail-my.sharepoint.com/personal/wmcgaugh_progressrail_com/Documents/Desktop/Progress%20Rail%20Supplier%20Packahging%20For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elp"/>
      <sheetName val="Pkg Form"/>
      <sheetName val="Contact Info"/>
      <sheetName val="Data Sheet"/>
      <sheetName val="Packaging Form Automator - SUPP"/>
    </sheetNames>
    <sheetDataSet>
      <sheetData sheetId="0" refreshError="1"/>
      <sheetData sheetId="1"/>
      <sheetData sheetId="2">
        <row r="21">
          <cell r="Q21" t="str">
            <v>in</v>
          </cell>
          <cell r="S21" t="str">
            <v>lbs</v>
          </cell>
        </row>
      </sheetData>
      <sheetData sheetId="3"/>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kg spec sheet"/>
      <sheetName val="Materials"/>
      <sheetName val="Methods"/>
      <sheetName val="Sheet3"/>
      <sheetName val="Mass Upload Template"/>
    </sheetNames>
    <sheetDataSet>
      <sheetData sheetId="0">
        <row r="61">
          <cell r="BN61" t="str">
            <v>AD</v>
          </cell>
        </row>
        <row r="62">
          <cell r="BN62" t="str">
            <v>AE</v>
          </cell>
        </row>
        <row r="63">
          <cell r="BN63" t="str">
            <v>AF</v>
          </cell>
        </row>
        <row r="64">
          <cell r="BN64" t="str">
            <v>AG</v>
          </cell>
        </row>
        <row r="65">
          <cell r="BN65" t="str">
            <v>AI</v>
          </cell>
        </row>
        <row r="66">
          <cell r="BN66" t="str">
            <v>AL</v>
          </cell>
        </row>
        <row r="67">
          <cell r="BN67" t="str">
            <v>AM</v>
          </cell>
        </row>
        <row r="68">
          <cell r="BN68" t="str">
            <v>AN</v>
          </cell>
        </row>
        <row r="69">
          <cell r="BN69" t="str">
            <v>AO</v>
          </cell>
        </row>
        <row r="70">
          <cell r="BN70" t="str">
            <v>AQ</v>
          </cell>
        </row>
        <row r="71">
          <cell r="BN71" t="str">
            <v>AR</v>
          </cell>
        </row>
        <row r="72">
          <cell r="BN72" t="str">
            <v>AS</v>
          </cell>
        </row>
        <row r="73">
          <cell r="BN73" t="str">
            <v>AT</v>
          </cell>
        </row>
        <row r="74">
          <cell r="BN74" t="str">
            <v>AU</v>
          </cell>
        </row>
        <row r="75">
          <cell r="BN75" t="str">
            <v>AW</v>
          </cell>
        </row>
        <row r="76">
          <cell r="BN76" t="str">
            <v>AX</v>
          </cell>
        </row>
        <row r="77">
          <cell r="BN77" t="str">
            <v>AZ</v>
          </cell>
        </row>
        <row r="78">
          <cell r="BN78" t="str">
            <v>BA</v>
          </cell>
        </row>
        <row r="79">
          <cell r="BN79" t="str">
            <v>BB</v>
          </cell>
        </row>
        <row r="80">
          <cell r="BN80" t="str">
            <v>BD</v>
          </cell>
        </row>
        <row r="81">
          <cell r="BN81" t="str">
            <v>BE</v>
          </cell>
        </row>
        <row r="82">
          <cell r="BN82" t="str">
            <v>BF</v>
          </cell>
        </row>
        <row r="83">
          <cell r="BN83" t="str">
            <v>BG</v>
          </cell>
        </row>
        <row r="84">
          <cell r="BN84" t="str">
            <v>BH</v>
          </cell>
        </row>
        <row r="85">
          <cell r="BN85" t="str">
            <v>BI</v>
          </cell>
        </row>
        <row r="86">
          <cell r="BN86" t="str">
            <v>BJ</v>
          </cell>
        </row>
        <row r="87">
          <cell r="BN87" t="str">
            <v>BL</v>
          </cell>
        </row>
        <row r="88">
          <cell r="BN88" t="str">
            <v>BM</v>
          </cell>
        </row>
        <row r="89">
          <cell r="BN89" t="str">
            <v>BN</v>
          </cell>
        </row>
        <row r="90">
          <cell r="BN90" t="str">
            <v>BO</v>
          </cell>
        </row>
        <row r="91">
          <cell r="BN91" t="str">
            <v>BQ</v>
          </cell>
        </row>
        <row r="92">
          <cell r="BN92" t="str">
            <v>BR</v>
          </cell>
        </row>
        <row r="93">
          <cell r="BN93" t="str">
            <v>BS</v>
          </cell>
        </row>
        <row r="94">
          <cell r="BN94" t="str">
            <v>BT</v>
          </cell>
        </row>
        <row r="95">
          <cell r="BN95" t="str">
            <v>BV</v>
          </cell>
        </row>
        <row r="96">
          <cell r="BN96" t="str">
            <v>BW</v>
          </cell>
        </row>
        <row r="97">
          <cell r="BN97" t="str">
            <v>BY</v>
          </cell>
        </row>
        <row r="98">
          <cell r="BN98" t="str">
            <v>BZ</v>
          </cell>
        </row>
        <row r="99">
          <cell r="BN99" t="str">
            <v>CA</v>
          </cell>
        </row>
        <row r="100">
          <cell r="BN100" t="str">
            <v>CC</v>
          </cell>
        </row>
        <row r="101">
          <cell r="BN101" t="str">
            <v>CD</v>
          </cell>
        </row>
        <row r="102">
          <cell r="BN102" t="str">
            <v>CF</v>
          </cell>
        </row>
        <row r="103">
          <cell r="BN103" t="str">
            <v>CG</v>
          </cell>
        </row>
        <row r="104">
          <cell r="BN104" t="str">
            <v>CH</v>
          </cell>
        </row>
        <row r="105">
          <cell r="BN105" t="str">
            <v>CI</v>
          </cell>
        </row>
        <row r="106">
          <cell r="BN106" t="str">
            <v>CK</v>
          </cell>
        </row>
        <row r="107">
          <cell r="BN107" t="str">
            <v>CL</v>
          </cell>
        </row>
        <row r="108">
          <cell r="BN108" t="str">
            <v>CM</v>
          </cell>
        </row>
        <row r="109">
          <cell r="BN109" t="str">
            <v>CN</v>
          </cell>
        </row>
        <row r="110">
          <cell r="BN110" t="str">
            <v>CO</v>
          </cell>
        </row>
        <row r="111">
          <cell r="BN111" t="str">
            <v>CR</v>
          </cell>
        </row>
        <row r="112">
          <cell r="BN112" t="str">
            <v>CS</v>
          </cell>
        </row>
        <row r="113">
          <cell r="BN113" t="str">
            <v>CU</v>
          </cell>
        </row>
        <row r="114">
          <cell r="BN114" t="str">
            <v>CV</v>
          </cell>
        </row>
        <row r="115">
          <cell r="BN115" t="str">
            <v>CW</v>
          </cell>
        </row>
        <row r="116">
          <cell r="BN116" t="str">
            <v>CX</v>
          </cell>
        </row>
        <row r="117">
          <cell r="BN117" t="str">
            <v>CY</v>
          </cell>
        </row>
        <row r="118">
          <cell r="BN118" t="str">
            <v>CZ</v>
          </cell>
        </row>
        <row r="119">
          <cell r="BN119" t="str">
            <v>DE</v>
          </cell>
        </row>
        <row r="120">
          <cell r="BN120" t="str">
            <v>DJ</v>
          </cell>
        </row>
        <row r="121">
          <cell r="BN121" t="str">
            <v>DK</v>
          </cell>
        </row>
        <row r="122">
          <cell r="BN122" t="str">
            <v>DM</v>
          </cell>
        </row>
        <row r="123">
          <cell r="BN123" t="str">
            <v>DO</v>
          </cell>
        </row>
        <row r="124">
          <cell r="BN124" t="str">
            <v>DZ</v>
          </cell>
        </row>
        <row r="125">
          <cell r="BN125" t="str">
            <v>EC</v>
          </cell>
        </row>
        <row r="126">
          <cell r="BN126" t="str">
            <v>EE</v>
          </cell>
        </row>
        <row r="127">
          <cell r="BN127" t="str">
            <v>EG</v>
          </cell>
        </row>
        <row r="128">
          <cell r="BN128" t="str">
            <v>EH</v>
          </cell>
        </row>
        <row r="129">
          <cell r="BN129" t="str">
            <v>ER</v>
          </cell>
        </row>
        <row r="130">
          <cell r="BN130" t="str">
            <v>ES</v>
          </cell>
        </row>
        <row r="131">
          <cell r="BN131" t="str">
            <v>ET</v>
          </cell>
        </row>
        <row r="132">
          <cell r="BN132" t="str">
            <v>EU</v>
          </cell>
        </row>
        <row r="133">
          <cell r="BN133" t="str">
            <v>FI</v>
          </cell>
        </row>
        <row r="134">
          <cell r="BN134" t="str">
            <v>FJ</v>
          </cell>
        </row>
        <row r="135">
          <cell r="BN135" t="str">
            <v>FK</v>
          </cell>
        </row>
        <row r="136">
          <cell r="BN136" t="str">
            <v>FM</v>
          </cell>
        </row>
        <row r="137">
          <cell r="BN137" t="str">
            <v>FO</v>
          </cell>
        </row>
        <row r="138">
          <cell r="BN138" t="str">
            <v>FR</v>
          </cell>
        </row>
        <row r="139">
          <cell r="BN139" t="str">
            <v>GA</v>
          </cell>
        </row>
        <row r="140">
          <cell r="BN140" t="str">
            <v>GB</v>
          </cell>
        </row>
        <row r="141">
          <cell r="BN141" t="str">
            <v>GD</v>
          </cell>
        </row>
        <row r="142">
          <cell r="BN142" t="str">
            <v>GE</v>
          </cell>
        </row>
        <row r="143">
          <cell r="BN143" t="str">
            <v>GF</v>
          </cell>
        </row>
        <row r="144">
          <cell r="BN144" t="str">
            <v>GG</v>
          </cell>
        </row>
        <row r="145">
          <cell r="BN145" t="str">
            <v>GH</v>
          </cell>
        </row>
        <row r="146">
          <cell r="BN146" t="str">
            <v>GI</v>
          </cell>
        </row>
        <row r="147">
          <cell r="BN147" t="str">
            <v>GL</v>
          </cell>
        </row>
        <row r="148">
          <cell r="BN148" t="str">
            <v>GM</v>
          </cell>
        </row>
        <row r="149">
          <cell r="BN149" t="str">
            <v>GN</v>
          </cell>
        </row>
        <row r="150">
          <cell r="BN150" t="str">
            <v>GP</v>
          </cell>
        </row>
        <row r="151">
          <cell r="BN151" t="str">
            <v>GQ</v>
          </cell>
        </row>
        <row r="152">
          <cell r="BN152" t="str">
            <v>GR</v>
          </cell>
        </row>
        <row r="153">
          <cell r="BN153" t="str">
            <v>GS</v>
          </cell>
        </row>
        <row r="154">
          <cell r="BN154" t="str">
            <v>GT</v>
          </cell>
        </row>
        <row r="155">
          <cell r="BN155" t="str">
            <v>GU</v>
          </cell>
        </row>
        <row r="156">
          <cell r="BN156" t="str">
            <v>GW</v>
          </cell>
        </row>
        <row r="157">
          <cell r="BN157" t="str">
            <v>GY</v>
          </cell>
        </row>
        <row r="158">
          <cell r="BN158" t="str">
            <v>HK</v>
          </cell>
        </row>
        <row r="159">
          <cell r="BN159" t="str">
            <v>HM</v>
          </cell>
        </row>
        <row r="160">
          <cell r="BN160" t="str">
            <v>HN</v>
          </cell>
        </row>
        <row r="161">
          <cell r="BN161" t="str">
            <v>HR</v>
          </cell>
        </row>
        <row r="162">
          <cell r="BN162" t="str">
            <v>HT</v>
          </cell>
        </row>
        <row r="163">
          <cell r="BN163" t="str">
            <v>HU</v>
          </cell>
        </row>
        <row r="164">
          <cell r="BN164" t="str">
            <v>ID</v>
          </cell>
        </row>
        <row r="165">
          <cell r="BN165" t="str">
            <v>IE</v>
          </cell>
        </row>
        <row r="166">
          <cell r="BN166" t="str">
            <v>IL</v>
          </cell>
        </row>
        <row r="167">
          <cell r="BN167" t="str">
            <v>IM</v>
          </cell>
        </row>
        <row r="168">
          <cell r="BN168" t="str">
            <v>IN</v>
          </cell>
        </row>
        <row r="169">
          <cell r="BN169" t="str">
            <v>IO</v>
          </cell>
        </row>
        <row r="170">
          <cell r="BN170" t="str">
            <v>IQ</v>
          </cell>
        </row>
        <row r="171">
          <cell r="BN171" t="str">
            <v>IR</v>
          </cell>
        </row>
        <row r="172">
          <cell r="BN172" t="str">
            <v>IS</v>
          </cell>
        </row>
        <row r="173">
          <cell r="BN173" t="str">
            <v>IT</v>
          </cell>
        </row>
        <row r="174">
          <cell r="BN174" t="str">
            <v>JE</v>
          </cell>
        </row>
        <row r="175">
          <cell r="BN175" t="str">
            <v>JM</v>
          </cell>
        </row>
        <row r="176">
          <cell r="BN176" t="str">
            <v>JO</v>
          </cell>
        </row>
        <row r="177">
          <cell r="BN177" t="str">
            <v>JP</v>
          </cell>
        </row>
        <row r="178">
          <cell r="BN178" t="str">
            <v>KE</v>
          </cell>
        </row>
        <row r="179">
          <cell r="BN179" t="str">
            <v>KG</v>
          </cell>
        </row>
        <row r="180">
          <cell r="BN180" t="str">
            <v>KH</v>
          </cell>
        </row>
        <row r="181">
          <cell r="BN181" t="str">
            <v>KI</v>
          </cell>
        </row>
        <row r="182">
          <cell r="BN182" t="str">
            <v>KM</v>
          </cell>
        </row>
        <row r="183">
          <cell r="BN183" t="str">
            <v>KN</v>
          </cell>
        </row>
        <row r="184">
          <cell r="BN184" t="str">
            <v>KP</v>
          </cell>
        </row>
        <row r="185">
          <cell r="BN185" t="str">
            <v>KR</v>
          </cell>
        </row>
        <row r="186">
          <cell r="BN186" t="str">
            <v>KW</v>
          </cell>
        </row>
        <row r="187">
          <cell r="BN187" t="str">
            <v>KY</v>
          </cell>
        </row>
        <row r="188">
          <cell r="BN188" t="str">
            <v>KZ</v>
          </cell>
        </row>
        <row r="189">
          <cell r="BN189" t="str">
            <v>LA</v>
          </cell>
        </row>
        <row r="190">
          <cell r="BN190" t="str">
            <v>LB</v>
          </cell>
        </row>
        <row r="191">
          <cell r="BN191" t="str">
            <v>LC</v>
          </cell>
        </row>
        <row r="192">
          <cell r="BN192" t="str">
            <v>LI</v>
          </cell>
        </row>
        <row r="193">
          <cell r="BN193" t="str">
            <v>LK</v>
          </cell>
        </row>
        <row r="194">
          <cell r="BN194" t="str">
            <v>LR</v>
          </cell>
        </row>
        <row r="195">
          <cell r="BN195" t="str">
            <v>LS</v>
          </cell>
        </row>
        <row r="196">
          <cell r="BN196" t="str">
            <v>LT</v>
          </cell>
        </row>
        <row r="197">
          <cell r="BN197" t="str">
            <v>LU</v>
          </cell>
        </row>
        <row r="198">
          <cell r="BN198" t="str">
            <v>LV</v>
          </cell>
        </row>
        <row r="199">
          <cell r="BN199" t="str">
            <v>LY</v>
          </cell>
        </row>
        <row r="200">
          <cell r="BN200" t="str">
            <v>MA</v>
          </cell>
        </row>
        <row r="201">
          <cell r="BN201" t="str">
            <v>MC</v>
          </cell>
        </row>
        <row r="202">
          <cell r="BN202" t="str">
            <v>MD</v>
          </cell>
        </row>
        <row r="203">
          <cell r="BN203" t="str">
            <v>ME</v>
          </cell>
        </row>
        <row r="204">
          <cell r="BN204" t="str">
            <v>MF</v>
          </cell>
        </row>
        <row r="205">
          <cell r="BN205" t="str">
            <v>MG</v>
          </cell>
        </row>
        <row r="206">
          <cell r="BN206" t="str">
            <v>MH</v>
          </cell>
        </row>
        <row r="207">
          <cell r="BN207" t="str">
            <v>MK</v>
          </cell>
        </row>
        <row r="208">
          <cell r="BN208" t="str">
            <v>ML</v>
          </cell>
        </row>
        <row r="209">
          <cell r="BN209" t="str">
            <v>MM</v>
          </cell>
        </row>
        <row r="210">
          <cell r="BN210" t="str">
            <v>MN</v>
          </cell>
        </row>
        <row r="211">
          <cell r="BN211" t="str">
            <v>MO</v>
          </cell>
        </row>
        <row r="212">
          <cell r="BN212" t="str">
            <v>MP</v>
          </cell>
        </row>
        <row r="213">
          <cell r="BN213" t="str">
            <v>MQ</v>
          </cell>
        </row>
        <row r="214">
          <cell r="BN214" t="str">
            <v>MR</v>
          </cell>
        </row>
        <row r="215">
          <cell r="BN215" t="str">
            <v>MS</v>
          </cell>
        </row>
        <row r="216">
          <cell r="BN216" t="str">
            <v>MT</v>
          </cell>
        </row>
        <row r="217">
          <cell r="BN217" t="str">
            <v>MU</v>
          </cell>
        </row>
        <row r="218">
          <cell r="BN218" t="str">
            <v>MV</v>
          </cell>
        </row>
        <row r="219">
          <cell r="BN219" t="str">
            <v>MW</v>
          </cell>
        </row>
        <row r="220">
          <cell r="BN220" t="str">
            <v>MX</v>
          </cell>
        </row>
        <row r="221">
          <cell r="BN221" t="str">
            <v>MY</v>
          </cell>
        </row>
        <row r="222">
          <cell r="BN222" t="str">
            <v>MZ</v>
          </cell>
        </row>
        <row r="223">
          <cell r="BN223" t="str">
            <v>NA</v>
          </cell>
        </row>
        <row r="224">
          <cell r="BN224" t="str">
            <v>NC</v>
          </cell>
        </row>
        <row r="225">
          <cell r="BN225" t="str">
            <v>NE</v>
          </cell>
        </row>
        <row r="226">
          <cell r="BN226" t="str">
            <v>NF</v>
          </cell>
        </row>
        <row r="227">
          <cell r="BN227" t="str">
            <v>NG</v>
          </cell>
        </row>
        <row r="228">
          <cell r="BN228" t="str">
            <v>NI</v>
          </cell>
        </row>
        <row r="229">
          <cell r="BN229" t="str">
            <v>NL</v>
          </cell>
        </row>
        <row r="230">
          <cell r="BN230" t="str">
            <v>NO</v>
          </cell>
        </row>
        <row r="231">
          <cell r="BN231" t="str">
            <v>NP</v>
          </cell>
        </row>
        <row r="232">
          <cell r="BN232" t="str">
            <v>NR</v>
          </cell>
        </row>
        <row r="233">
          <cell r="BN233" t="str">
            <v>NU</v>
          </cell>
        </row>
        <row r="234">
          <cell r="BN234" t="str">
            <v>NZ</v>
          </cell>
        </row>
        <row r="235">
          <cell r="BN235" t="str">
            <v>OM</v>
          </cell>
        </row>
        <row r="236">
          <cell r="BN236" t="str">
            <v>PA</v>
          </cell>
        </row>
        <row r="237">
          <cell r="BN237" t="str">
            <v>PE</v>
          </cell>
        </row>
        <row r="238">
          <cell r="BN238" t="str">
            <v>PF</v>
          </cell>
        </row>
        <row r="239">
          <cell r="BN239" t="str">
            <v>PG</v>
          </cell>
        </row>
        <row r="240">
          <cell r="BN240" t="str">
            <v>PH</v>
          </cell>
        </row>
        <row r="241">
          <cell r="BN241" t="str">
            <v>PK</v>
          </cell>
        </row>
        <row r="242">
          <cell r="BN242" t="str">
            <v>PL</v>
          </cell>
        </row>
        <row r="243">
          <cell r="BN243" t="str">
            <v>PM</v>
          </cell>
        </row>
        <row r="244">
          <cell r="BN244" t="str">
            <v>PN</v>
          </cell>
        </row>
        <row r="245">
          <cell r="BN245" t="str">
            <v>PR</v>
          </cell>
        </row>
        <row r="246">
          <cell r="BN246" t="str">
            <v>PS</v>
          </cell>
        </row>
        <row r="247">
          <cell r="BN247" t="str">
            <v>PT</v>
          </cell>
        </row>
        <row r="248">
          <cell r="BN248" t="str">
            <v>PW</v>
          </cell>
        </row>
        <row r="249">
          <cell r="BN249" t="str">
            <v>PY</v>
          </cell>
        </row>
        <row r="250">
          <cell r="BN250" t="str">
            <v>QA</v>
          </cell>
        </row>
        <row r="251">
          <cell r="BN251" t="str">
            <v>RE</v>
          </cell>
        </row>
        <row r="252">
          <cell r="BN252" t="str">
            <v>RO</v>
          </cell>
        </row>
        <row r="253">
          <cell r="BN253" t="str">
            <v>RS</v>
          </cell>
        </row>
        <row r="254">
          <cell r="BN254" t="str">
            <v>RU</v>
          </cell>
        </row>
        <row r="255">
          <cell r="BN255" t="str">
            <v>RW</v>
          </cell>
        </row>
        <row r="256">
          <cell r="BN256" t="str">
            <v>SA</v>
          </cell>
        </row>
        <row r="257">
          <cell r="BN257" t="str">
            <v>SB</v>
          </cell>
        </row>
        <row r="258">
          <cell r="BN258" t="str">
            <v>SC</v>
          </cell>
        </row>
        <row r="259">
          <cell r="BN259" t="str">
            <v>SD</v>
          </cell>
        </row>
        <row r="260">
          <cell r="BN260" t="str">
            <v>SE</v>
          </cell>
        </row>
        <row r="261">
          <cell r="BN261" t="str">
            <v>SG</v>
          </cell>
        </row>
        <row r="262">
          <cell r="BN262" t="str">
            <v>SH</v>
          </cell>
        </row>
        <row r="263">
          <cell r="BN263" t="str">
            <v>SI</v>
          </cell>
        </row>
        <row r="264">
          <cell r="BN264" t="str">
            <v>SJ</v>
          </cell>
        </row>
        <row r="265">
          <cell r="BN265" t="str">
            <v>SK</v>
          </cell>
        </row>
        <row r="266">
          <cell r="BN266" t="str">
            <v>SL</v>
          </cell>
        </row>
        <row r="267">
          <cell r="BN267" t="str">
            <v>SM</v>
          </cell>
        </row>
        <row r="268">
          <cell r="BN268" t="str">
            <v>SN</v>
          </cell>
        </row>
        <row r="269">
          <cell r="BN269" t="str">
            <v>SO</v>
          </cell>
        </row>
        <row r="270">
          <cell r="BN270" t="str">
            <v>SR</v>
          </cell>
        </row>
        <row r="271">
          <cell r="BN271" t="str">
            <v>ST</v>
          </cell>
        </row>
        <row r="272">
          <cell r="BN272" t="str">
            <v>SV</v>
          </cell>
        </row>
        <row r="273">
          <cell r="BN273" t="str">
            <v>SX</v>
          </cell>
        </row>
        <row r="274">
          <cell r="BN274" t="str">
            <v>SY</v>
          </cell>
        </row>
        <row r="275">
          <cell r="BN275" t="str">
            <v>SZ</v>
          </cell>
        </row>
        <row r="276">
          <cell r="BN276" t="str">
            <v>TC</v>
          </cell>
        </row>
        <row r="277">
          <cell r="BN277" t="str">
            <v>TD</v>
          </cell>
        </row>
        <row r="278">
          <cell r="BN278" t="str">
            <v>TF</v>
          </cell>
        </row>
        <row r="279">
          <cell r="BN279" t="str">
            <v>TG</v>
          </cell>
        </row>
        <row r="280">
          <cell r="BN280" t="str">
            <v>TH</v>
          </cell>
        </row>
        <row r="281">
          <cell r="BN281" t="str">
            <v>TJ</v>
          </cell>
        </row>
        <row r="282">
          <cell r="BN282" t="str">
            <v>TK</v>
          </cell>
        </row>
        <row r="283">
          <cell r="BN283" t="str">
            <v>TL</v>
          </cell>
        </row>
        <row r="284">
          <cell r="BN284" t="str">
            <v>TM</v>
          </cell>
        </row>
        <row r="285">
          <cell r="BN285" t="str">
            <v>TN</v>
          </cell>
        </row>
        <row r="286">
          <cell r="BN286" t="str">
            <v>TO</v>
          </cell>
        </row>
        <row r="287">
          <cell r="BN287" t="str">
            <v>TP</v>
          </cell>
        </row>
        <row r="288">
          <cell r="BN288" t="str">
            <v>TR</v>
          </cell>
        </row>
        <row r="289">
          <cell r="BN289" t="str">
            <v>TT</v>
          </cell>
        </row>
        <row r="290">
          <cell r="BN290" t="str">
            <v>TV</v>
          </cell>
        </row>
        <row r="291">
          <cell r="BN291" t="str">
            <v>TW</v>
          </cell>
        </row>
        <row r="292">
          <cell r="BN292" t="str">
            <v>TZ</v>
          </cell>
        </row>
        <row r="293">
          <cell r="BN293" t="str">
            <v>UA</v>
          </cell>
        </row>
        <row r="294">
          <cell r="BN294" t="str">
            <v>UG</v>
          </cell>
        </row>
        <row r="295">
          <cell r="BN295" t="str">
            <v>UM</v>
          </cell>
        </row>
        <row r="296">
          <cell r="BN296" t="str">
            <v>SS</v>
          </cell>
        </row>
        <row r="297">
          <cell r="BN297" t="str">
            <v>US</v>
          </cell>
        </row>
        <row r="298">
          <cell r="BN298" t="str">
            <v>UY</v>
          </cell>
        </row>
        <row r="299">
          <cell r="BN299" t="str">
            <v>UZ</v>
          </cell>
        </row>
        <row r="300">
          <cell r="BN300" t="str">
            <v>VA</v>
          </cell>
        </row>
        <row r="301">
          <cell r="BN301" t="str">
            <v>VC</v>
          </cell>
        </row>
        <row r="302">
          <cell r="BN302" t="str">
            <v>VE</v>
          </cell>
        </row>
        <row r="303">
          <cell r="BN303" t="str">
            <v>VG</v>
          </cell>
        </row>
        <row r="304">
          <cell r="BN304" t="str">
            <v>VI</v>
          </cell>
        </row>
        <row r="305">
          <cell r="BN305" t="str">
            <v>VN</v>
          </cell>
        </row>
        <row r="306">
          <cell r="BN306" t="str">
            <v>VU</v>
          </cell>
        </row>
        <row r="307">
          <cell r="BN307" t="str">
            <v>WF</v>
          </cell>
        </row>
        <row r="308">
          <cell r="BN308" t="str">
            <v>WS</v>
          </cell>
        </row>
        <row r="309">
          <cell r="BN309" t="str">
            <v>YE</v>
          </cell>
        </row>
        <row r="310">
          <cell r="BN310" t="str">
            <v>YT</v>
          </cell>
        </row>
        <row r="311">
          <cell r="BN311" t="str">
            <v>YU</v>
          </cell>
        </row>
        <row r="312">
          <cell r="BN312" t="str">
            <v>ZA</v>
          </cell>
        </row>
        <row r="313">
          <cell r="BN313" t="str">
            <v>ZM</v>
          </cell>
        </row>
        <row r="314">
          <cell r="BN314" t="str">
            <v>ZR</v>
          </cell>
        </row>
        <row r="315">
          <cell r="BN315" t="str">
            <v>ZW</v>
          </cell>
        </row>
      </sheetData>
      <sheetData sheetId="1"/>
      <sheetData sheetId="2"/>
      <sheetData sheetId="3"/>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Visual ref of packaging details"/>
      <sheetName val="Packaging Materials"/>
      <sheetName val="MEPS Upload"/>
    </sheetNames>
    <sheetDataSet>
      <sheetData sheetId="0" refreshError="1"/>
      <sheetData sheetId="1" refreshError="1"/>
      <sheetData sheetId="2">
        <row r="2">
          <cell r="C2" t="e">
            <v>#REF!</v>
          </cell>
        </row>
        <row r="6">
          <cell r="C6" t="e">
            <v>#REF!</v>
          </cell>
        </row>
        <row r="7">
          <cell r="C7" t="e">
            <v>#REF!</v>
          </cell>
        </row>
        <row r="12">
          <cell r="C12" t="e">
            <v>#REF!</v>
          </cell>
        </row>
        <row r="13">
          <cell r="C13" t="e">
            <v>#REF!</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786A25-3C44-4EBC-A84B-8B3E49D2C514}">
  <sheetPr>
    <tabColor rgb="FF92D050"/>
    <pageSetUpPr fitToPage="1"/>
  </sheetPr>
  <dimension ref="B1:CE1086"/>
  <sheetViews>
    <sheetView showGridLines="0" tabSelected="1" zoomScale="116" zoomScaleNormal="116" zoomScalePageLayoutView="80" workbookViewId="0">
      <selection activeCell="J7" sqref="J7"/>
    </sheetView>
  </sheetViews>
  <sheetFormatPr baseColWidth="10" defaultColWidth="9.1640625" defaultRowHeight="15" x14ac:dyDescent="0.2"/>
  <cols>
    <col min="1" max="1" width="1.6640625" style="1" customWidth="1"/>
    <col min="2" max="2" width="48.1640625" style="1" hidden="1" customWidth="1"/>
    <col min="3" max="3" width="14.6640625" style="1" hidden="1" customWidth="1"/>
    <col min="4" max="5" width="1.5" style="1" customWidth="1"/>
    <col min="6" max="12" width="2.83203125" style="1" customWidth="1"/>
    <col min="13" max="13" width="6.33203125" style="1" customWidth="1"/>
    <col min="14" max="55" width="2.83203125" style="1" customWidth="1"/>
    <col min="56" max="58" width="1.5" style="1" customWidth="1"/>
    <col min="59" max="59" width="1" style="3" customWidth="1"/>
    <col min="60" max="60" width="9.1640625" style="1" hidden="1" customWidth="1"/>
    <col min="61" max="61" width="9.1640625" style="2"/>
    <col min="62" max="16384" width="9.1640625" style="1"/>
  </cols>
  <sheetData>
    <row r="1" spans="2:62" ht="8.25" customHeight="1" thickBot="1" x14ac:dyDescent="0.25"/>
    <row r="2" spans="2:62" x14ac:dyDescent="0.2">
      <c r="B2" s="27" t="s">
        <v>1076</v>
      </c>
      <c r="C2" s="4"/>
      <c r="E2" s="34"/>
      <c r="F2" s="33"/>
      <c r="G2" s="33"/>
      <c r="H2" s="33"/>
      <c r="I2" s="33"/>
      <c r="J2" s="33"/>
      <c r="K2" s="33"/>
      <c r="L2" s="33"/>
      <c r="M2" s="33"/>
      <c r="N2" s="33"/>
      <c r="O2" s="33"/>
      <c r="P2" s="289" t="s">
        <v>1075</v>
      </c>
      <c r="Q2" s="289"/>
      <c r="R2" s="289"/>
      <c r="S2" s="289"/>
      <c r="T2" s="289"/>
      <c r="U2" s="289"/>
      <c r="V2" s="289"/>
      <c r="W2" s="289"/>
      <c r="X2" s="289"/>
      <c r="Y2" s="289"/>
      <c r="Z2" s="289"/>
      <c r="AA2" s="289"/>
      <c r="AB2" s="289"/>
      <c r="AC2" s="289"/>
      <c r="AD2" s="289"/>
      <c r="AE2" s="289"/>
      <c r="AF2" s="289"/>
      <c r="AG2" s="289"/>
      <c r="AH2" s="289"/>
      <c r="AI2" s="289"/>
      <c r="AJ2" s="289"/>
      <c r="AK2" s="289"/>
      <c r="AL2" s="289"/>
      <c r="AM2" s="289"/>
      <c r="AN2" s="289"/>
      <c r="AO2" s="289"/>
      <c r="AP2" s="289"/>
      <c r="AQ2" s="289"/>
      <c r="AR2" s="289"/>
      <c r="AS2" s="289"/>
      <c r="AT2" s="289"/>
      <c r="AU2" s="290" t="s">
        <v>1074</v>
      </c>
      <c r="AV2" s="290"/>
      <c r="AW2" s="290"/>
      <c r="AX2" s="290"/>
      <c r="AY2" s="290"/>
      <c r="AZ2" s="290"/>
      <c r="BA2" s="290"/>
      <c r="BB2" s="290"/>
      <c r="BC2" s="290"/>
      <c r="BD2" s="32"/>
      <c r="BJ2" s="3"/>
    </row>
    <row r="3" spans="2:62" x14ac:dyDescent="0.2">
      <c r="B3" s="27" t="s">
        <v>1073</v>
      </c>
      <c r="C3" s="4"/>
      <c r="E3" s="26"/>
      <c r="P3" s="291" t="s">
        <v>1072</v>
      </c>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2" t="s">
        <v>1071</v>
      </c>
      <c r="AV3" s="292"/>
      <c r="AW3" s="292"/>
      <c r="AX3" s="292"/>
      <c r="AY3" s="292"/>
      <c r="AZ3" s="292"/>
      <c r="BA3" s="292"/>
      <c r="BB3" s="292" t="str">
        <f>ConfidentialityStatus</f>
        <v>Yellow</v>
      </c>
      <c r="BC3" s="292"/>
      <c r="BD3" s="25"/>
      <c r="BI3" s="1" t="s">
        <v>1007</v>
      </c>
    </row>
    <row r="4" spans="2:62" ht="15.5" customHeight="1" x14ac:dyDescent="0.2">
      <c r="B4" s="27" t="s">
        <v>1070</v>
      </c>
      <c r="C4" s="4"/>
      <c r="E4" s="26"/>
      <c r="F4" s="61" t="s">
        <v>1069</v>
      </c>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293" t="s">
        <v>1068</v>
      </c>
      <c r="AW4" s="294"/>
      <c r="AX4" s="294"/>
      <c r="AY4" s="294"/>
      <c r="AZ4" s="294"/>
      <c r="BA4" s="294"/>
      <c r="BB4" s="294"/>
      <c r="BC4" s="294"/>
      <c r="BD4" s="25"/>
    </row>
    <row r="5" spans="2:62" ht="3.5" customHeight="1" x14ac:dyDescent="0.2">
      <c r="B5" s="4"/>
      <c r="C5" s="4"/>
      <c r="E5" s="26"/>
      <c r="AU5" s="36"/>
      <c r="AV5" s="35"/>
      <c r="BD5" s="25"/>
      <c r="BI5" s="60"/>
    </row>
    <row r="6" spans="2:62" ht="17" customHeight="1" x14ac:dyDescent="0.4">
      <c r="B6" s="4"/>
      <c r="C6" s="4"/>
      <c r="E6" s="26"/>
      <c r="F6" s="1" t="s">
        <v>1</v>
      </c>
      <c r="N6" s="295"/>
      <c r="O6" s="296"/>
      <c r="P6" s="296"/>
      <c r="Q6" s="297"/>
      <c r="R6" s="124" t="s">
        <v>1067</v>
      </c>
      <c r="S6" s="125"/>
      <c r="T6" s="142"/>
      <c r="U6" s="298"/>
      <c r="V6" s="299"/>
      <c r="W6" s="299"/>
      <c r="X6" s="299"/>
      <c r="Y6" s="299"/>
      <c r="Z6" s="299"/>
      <c r="AA6" s="299"/>
      <c r="AB6" s="299"/>
      <c r="AC6" s="299"/>
      <c r="AD6" s="299"/>
      <c r="AE6" s="299"/>
      <c r="AF6" s="299"/>
      <c r="AG6" s="299"/>
      <c r="AH6" s="299"/>
      <c r="AI6" s="299"/>
      <c r="AJ6" s="299"/>
      <c r="AK6" s="299"/>
      <c r="AL6" s="299"/>
      <c r="AM6" s="299"/>
      <c r="AN6" s="299"/>
      <c r="AO6" s="299"/>
      <c r="AP6" s="299"/>
      <c r="AQ6" s="299"/>
      <c r="AR6" s="299"/>
      <c r="AS6" s="299"/>
      <c r="AT6" s="300"/>
      <c r="AU6" s="36"/>
      <c r="AV6" s="283" t="s">
        <v>862</v>
      </c>
      <c r="AW6" s="284"/>
      <c r="AX6" s="284"/>
      <c r="AY6" s="284"/>
      <c r="AZ6" s="285"/>
      <c r="BA6" s="263" t="s">
        <v>861</v>
      </c>
      <c r="BB6" s="112"/>
      <c r="BC6" s="113"/>
      <c r="BD6" s="25"/>
      <c r="BG6" s="276"/>
      <c r="BH6" s="276"/>
    </row>
    <row r="7" spans="2:62" ht="14.5" customHeight="1" x14ac:dyDescent="0.2">
      <c r="B7" s="4"/>
      <c r="C7" s="4"/>
      <c r="E7" s="26"/>
      <c r="F7" s="1" t="s">
        <v>1066</v>
      </c>
      <c r="N7" s="270"/>
      <c r="O7" s="271"/>
      <c r="P7" s="271"/>
      <c r="Q7" s="271"/>
      <c r="R7" s="271"/>
      <c r="S7" s="271"/>
      <c r="T7" s="271"/>
      <c r="U7" s="271"/>
      <c r="V7" s="271"/>
      <c r="W7" s="271"/>
      <c r="X7" s="272"/>
      <c r="Y7" s="124" t="s">
        <v>1065</v>
      </c>
      <c r="Z7" s="125"/>
      <c r="AA7" s="142"/>
      <c r="AB7" s="94"/>
      <c r="AC7" s="110"/>
      <c r="AD7" s="110"/>
      <c r="AE7" s="110"/>
      <c r="AF7" s="110"/>
      <c r="AG7" s="110"/>
      <c r="AH7" s="111"/>
      <c r="AI7" s="124" t="s">
        <v>1064</v>
      </c>
      <c r="AJ7" s="125"/>
      <c r="AK7" s="142"/>
      <c r="AL7" s="94"/>
      <c r="AM7" s="110"/>
      <c r="AN7" s="111"/>
      <c r="AO7" s="124" t="s">
        <v>1063</v>
      </c>
      <c r="AP7" s="125"/>
      <c r="AQ7" s="142"/>
      <c r="AR7" s="257"/>
      <c r="AS7" s="258"/>
      <c r="AT7" s="259"/>
      <c r="AU7" s="36"/>
      <c r="AV7" s="260" t="s">
        <v>974</v>
      </c>
      <c r="AW7" s="261"/>
      <c r="AX7" s="261"/>
      <c r="AY7" s="261"/>
      <c r="AZ7" s="262"/>
      <c r="BA7" s="263" t="s">
        <v>973</v>
      </c>
      <c r="BB7" s="112"/>
      <c r="BC7" s="113"/>
      <c r="BD7" s="25"/>
      <c r="BG7" s="256"/>
      <c r="BH7" s="256"/>
      <c r="BJ7" s="2"/>
    </row>
    <row r="8" spans="2:62" ht="14.5" customHeight="1" x14ac:dyDescent="0.2">
      <c r="B8" s="4"/>
      <c r="C8" s="4"/>
      <c r="E8" s="59"/>
      <c r="N8" s="273"/>
      <c r="O8" s="274"/>
      <c r="P8" s="274"/>
      <c r="Q8" s="274"/>
      <c r="R8" s="274"/>
      <c r="S8" s="274"/>
      <c r="T8" s="274"/>
      <c r="U8" s="274"/>
      <c r="V8" s="274"/>
      <c r="W8" s="274"/>
      <c r="X8" s="275"/>
      <c r="Y8" s="124" t="s">
        <v>1062</v>
      </c>
      <c r="Z8" s="125"/>
      <c r="AA8" s="125"/>
      <c r="AB8" s="142"/>
      <c r="AC8" s="277"/>
      <c r="AD8" s="278"/>
      <c r="AE8" s="278"/>
      <c r="AF8" s="278"/>
      <c r="AG8" s="278"/>
      <c r="AH8" s="278"/>
      <c r="AI8" s="278"/>
      <c r="AJ8" s="278"/>
      <c r="AK8" s="278"/>
      <c r="AL8" s="279"/>
      <c r="AM8" s="124" t="s">
        <v>537</v>
      </c>
      <c r="AN8" s="125"/>
      <c r="AO8" s="125"/>
      <c r="AP8" s="125"/>
      <c r="AQ8" s="125"/>
      <c r="AR8" s="280" t="str">
        <f>IFERROR(VLOOKUP(FromCountryR,Countries,2,FALSE),"")</f>
        <v/>
      </c>
      <c r="AS8" s="281"/>
      <c r="AT8" s="282"/>
      <c r="AU8" s="36"/>
      <c r="AV8" s="283" t="s">
        <v>1061</v>
      </c>
      <c r="AW8" s="284"/>
      <c r="AX8" s="284"/>
      <c r="AY8" s="284"/>
      <c r="AZ8" s="285"/>
      <c r="BA8" s="114" t="s">
        <v>959</v>
      </c>
      <c r="BB8" s="112"/>
      <c r="BC8" s="113"/>
      <c r="BD8" s="58"/>
      <c r="BG8" s="261"/>
      <c r="BH8" s="261"/>
    </row>
    <row r="9" spans="2:62" ht="14.5" customHeight="1" x14ac:dyDescent="0.2">
      <c r="B9" s="4"/>
      <c r="C9" s="4"/>
      <c r="E9" s="26"/>
      <c r="F9" s="264" t="s">
        <v>1060</v>
      </c>
      <c r="G9" s="264"/>
      <c r="H9" s="264"/>
      <c r="I9" s="264"/>
      <c r="J9" s="264"/>
      <c r="K9" s="264"/>
      <c r="L9" s="264"/>
      <c r="N9" s="154"/>
      <c r="O9" s="155"/>
      <c r="P9" s="155"/>
      <c r="Q9" s="155"/>
      <c r="R9" s="155"/>
      <c r="S9" s="155"/>
      <c r="T9" s="155"/>
      <c r="U9" s="155"/>
      <c r="V9" s="156"/>
      <c r="W9" s="124" t="s">
        <v>1059</v>
      </c>
      <c r="X9" s="142"/>
      <c r="Y9" s="192"/>
      <c r="Z9" s="193"/>
      <c r="AA9" s="193"/>
      <c r="AB9" s="193"/>
      <c r="AC9" s="193"/>
      <c r="AD9" s="193"/>
      <c r="AE9" s="193"/>
      <c r="AF9" s="193"/>
      <c r="AG9" s="193"/>
      <c r="AH9" s="194"/>
      <c r="AI9" s="265" t="s">
        <v>1058</v>
      </c>
      <c r="AJ9" s="266"/>
      <c r="AK9" s="267"/>
      <c r="AL9" s="166"/>
      <c r="AM9" s="166"/>
      <c r="AN9" s="166"/>
      <c r="AO9" s="166"/>
      <c r="AP9" s="166"/>
      <c r="AQ9" s="166"/>
      <c r="AR9" s="268"/>
      <c r="AS9" s="268"/>
      <c r="AT9" s="269"/>
      <c r="AV9" s="260" t="s">
        <v>1057</v>
      </c>
      <c r="AW9" s="261"/>
      <c r="AX9" s="261"/>
      <c r="AY9" s="261"/>
      <c r="AZ9" s="262"/>
      <c r="BA9" s="114" t="s">
        <v>959</v>
      </c>
      <c r="BB9" s="112"/>
      <c r="BC9" s="113"/>
      <c r="BD9" s="25"/>
      <c r="BG9" s="256"/>
      <c r="BH9" s="256"/>
    </row>
    <row r="10" spans="2:62" ht="14.5" customHeight="1" x14ac:dyDescent="0.2">
      <c r="B10" s="4"/>
      <c r="C10" s="4"/>
      <c r="E10" s="26"/>
      <c r="F10" s="1" t="s">
        <v>1056</v>
      </c>
      <c r="G10" s="3"/>
      <c r="H10" s="3"/>
      <c r="I10" s="3"/>
      <c r="J10" s="3"/>
      <c r="N10" s="188"/>
      <c r="O10" s="243"/>
      <c r="P10" s="243"/>
      <c r="Q10" s="243"/>
      <c r="R10" s="243"/>
      <c r="S10" s="244"/>
      <c r="T10" s="124" t="s">
        <v>1055</v>
      </c>
      <c r="U10" s="142"/>
      <c r="V10" s="245"/>
      <c r="W10" s="246"/>
      <c r="X10" s="124" t="s">
        <v>1054</v>
      </c>
      <c r="Y10" s="125"/>
      <c r="Z10" s="125"/>
      <c r="AA10" s="125"/>
      <c r="AB10" s="125"/>
      <c r="AC10" s="142"/>
      <c r="AD10" s="247"/>
      <c r="AE10" s="248"/>
      <c r="AF10" s="248"/>
      <c r="AG10" s="248"/>
      <c r="AH10" s="249"/>
      <c r="AI10" s="250" t="str">
        <f>IFERROR(VLOOKUP(CATSiteR,Plants,2,FALSE),"")</f>
        <v/>
      </c>
      <c r="AJ10" s="251"/>
      <c r="AK10" s="252"/>
      <c r="AL10" s="124" t="s">
        <v>1053</v>
      </c>
      <c r="AM10" s="125"/>
      <c r="AN10" s="125"/>
      <c r="AO10" s="142"/>
      <c r="AP10" s="253"/>
      <c r="AQ10" s="254"/>
      <c r="AR10" s="254"/>
      <c r="AS10" s="254"/>
      <c r="AT10" s="255"/>
      <c r="AU10" s="36"/>
      <c r="AV10" s="260" t="s">
        <v>966</v>
      </c>
      <c r="AW10" s="261"/>
      <c r="AX10" s="261"/>
      <c r="AY10" s="261"/>
      <c r="AZ10" s="262"/>
      <c r="BA10" s="114" t="s">
        <v>965</v>
      </c>
      <c r="BB10" s="112"/>
      <c r="BC10" s="113"/>
      <c r="BD10" s="25"/>
    </row>
    <row r="11" spans="2:62" ht="3.75" customHeight="1" x14ac:dyDescent="0.2">
      <c r="B11" s="4"/>
      <c r="C11" s="4"/>
      <c r="E11" s="26"/>
      <c r="AU11" s="36"/>
      <c r="AV11" s="35"/>
      <c r="BD11" s="25"/>
      <c r="BG11" s="57"/>
    </row>
    <row r="12" spans="2:62" ht="14.5" customHeight="1" x14ac:dyDescent="0.2">
      <c r="B12" s="4"/>
      <c r="C12" s="4"/>
      <c r="E12" s="26"/>
      <c r="F12" s="106" t="s">
        <v>1052</v>
      </c>
      <c r="G12" s="106"/>
      <c r="H12" s="106"/>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06"/>
      <c r="AR12" s="106"/>
      <c r="AS12" s="106"/>
      <c r="AT12" s="106"/>
      <c r="AU12" s="106"/>
      <c r="AV12" s="106"/>
      <c r="AW12" s="106"/>
      <c r="AX12" s="106"/>
      <c r="AY12" s="106"/>
      <c r="AZ12" s="106"/>
      <c r="BA12" s="106"/>
      <c r="BB12" s="106"/>
      <c r="BC12" s="106"/>
      <c r="BD12" s="25"/>
    </row>
    <row r="13" spans="2:62" ht="3.75" customHeight="1" x14ac:dyDescent="0.2">
      <c r="B13" s="4"/>
      <c r="C13" s="4"/>
      <c r="E13" s="26"/>
      <c r="AS13" s="28"/>
      <c r="AV13" s="55"/>
      <c r="AW13" s="55"/>
      <c r="AX13" s="55"/>
      <c r="AY13" s="55"/>
      <c r="AZ13" s="55"/>
      <c r="BA13" s="55"/>
      <c r="BB13" s="55"/>
      <c r="BC13" s="55"/>
      <c r="BD13" s="25"/>
    </row>
    <row r="14" spans="2:62" ht="14.5" customHeight="1" x14ac:dyDescent="0.2">
      <c r="B14" s="4"/>
      <c r="C14" s="4"/>
      <c r="E14" s="26"/>
      <c r="F14" s="1" t="s">
        <v>0</v>
      </c>
      <c r="N14" s="301"/>
      <c r="O14" s="302"/>
      <c r="P14" s="302"/>
      <c r="Q14" s="303"/>
      <c r="R14" s="265" t="s">
        <v>1002</v>
      </c>
      <c r="S14" s="304"/>
      <c r="T14" s="304"/>
      <c r="U14" s="304"/>
      <c r="V14" s="305"/>
      <c r="W14" s="306"/>
      <c r="X14" s="306"/>
      <c r="Y14" s="306"/>
      <c r="Z14" s="306"/>
      <c r="AA14" s="306"/>
      <c r="AB14" s="306"/>
      <c r="AC14" s="306"/>
      <c r="AD14" s="306"/>
      <c r="AE14" s="306"/>
      <c r="AF14" s="306"/>
      <c r="AG14" s="306"/>
      <c r="AH14" s="306"/>
      <c r="AI14" s="306"/>
      <c r="AJ14" s="306"/>
      <c r="AK14" s="306"/>
      <c r="AL14" s="306"/>
      <c r="AM14" s="240"/>
      <c r="AN14" s="240"/>
      <c r="AO14" s="240"/>
      <c r="AP14" s="240"/>
      <c r="AQ14" s="240"/>
      <c r="AR14" s="241"/>
      <c r="AS14" s="242"/>
      <c r="AT14" s="233" t="s">
        <v>1051</v>
      </c>
      <c r="AU14" s="158"/>
      <c r="AV14" s="158"/>
      <c r="AW14" s="158"/>
      <c r="AX14" s="158"/>
      <c r="AY14" s="158"/>
      <c r="AZ14" s="158"/>
      <c r="BA14" s="158"/>
      <c r="BB14" s="158"/>
      <c r="BC14" s="158"/>
      <c r="BD14" s="25"/>
    </row>
    <row r="15" spans="2:62" ht="14.5" customHeight="1" x14ac:dyDescent="0.2">
      <c r="B15" s="4"/>
      <c r="C15" s="4"/>
      <c r="E15" s="26"/>
      <c r="F15" s="1" t="s">
        <v>1050</v>
      </c>
      <c r="N15" s="307"/>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c r="AL15" s="308"/>
      <c r="AM15" s="308"/>
      <c r="AN15" s="308"/>
      <c r="AO15" s="308"/>
      <c r="AP15" s="308"/>
      <c r="AQ15" s="308"/>
      <c r="AR15" s="308"/>
      <c r="AS15" s="308"/>
      <c r="AT15" s="234"/>
      <c r="AU15" s="161"/>
      <c r="AV15" s="161"/>
      <c r="AW15" s="161"/>
      <c r="AX15" s="161"/>
      <c r="AY15" s="161"/>
      <c r="AZ15" s="161"/>
      <c r="BA15" s="161"/>
      <c r="BB15" s="161"/>
      <c r="BC15" s="161"/>
      <c r="BD15" s="25"/>
    </row>
    <row r="16" spans="2:62" ht="14.5" customHeight="1" x14ac:dyDescent="0.2">
      <c r="B16" s="4"/>
      <c r="C16" s="4"/>
      <c r="E16" s="26"/>
      <c r="F16" s="53" t="s">
        <v>1049</v>
      </c>
      <c r="J16" s="56"/>
      <c r="N16" s="97"/>
      <c r="O16" s="98"/>
      <c r="P16" s="98"/>
      <c r="Q16" s="99"/>
      <c r="R16" s="124" t="s">
        <v>1048</v>
      </c>
      <c r="S16" s="125"/>
      <c r="T16" s="142"/>
      <c r="U16" s="235"/>
      <c r="V16" s="236"/>
      <c r="W16" s="237"/>
      <c r="X16" s="124" t="s">
        <v>1047</v>
      </c>
      <c r="Y16" s="125"/>
      <c r="Z16" s="142"/>
      <c r="AA16" s="235"/>
      <c r="AB16" s="236"/>
      <c r="AC16" s="236"/>
      <c r="AD16" s="237"/>
      <c r="AE16" s="124" t="s">
        <v>546</v>
      </c>
      <c r="AF16" s="125"/>
      <c r="AG16" s="125"/>
      <c r="AH16" s="125"/>
      <c r="AI16" s="125"/>
      <c r="AJ16" s="142"/>
      <c r="AK16" s="238"/>
      <c r="AL16" s="239"/>
      <c r="AM16" s="239"/>
      <c r="AN16" s="239"/>
      <c r="AO16" s="239"/>
      <c r="AP16" s="239"/>
      <c r="AQ16" s="239"/>
      <c r="AR16" s="239"/>
      <c r="AS16" s="239"/>
      <c r="AT16" s="234"/>
      <c r="AU16" s="161"/>
      <c r="AV16" s="161"/>
      <c r="AW16" s="161"/>
      <c r="AX16" s="161"/>
      <c r="AY16" s="161"/>
      <c r="AZ16" s="161"/>
      <c r="BA16" s="161"/>
      <c r="BB16" s="161"/>
      <c r="BC16" s="161"/>
      <c r="BD16" s="25"/>
    </row>
    <row r="17" spans="2:83" ht="14.5" customHeight="1" x14ac:dyDescent="0.2">
      <c r="B17" s="4"/>
      <c r="C17" s="4"/>
      <c r="E17" s="26"/>
      <c r="F17" s="53" t="s">
        <v>1046</v>
      </c>
      <c r="G17" s="53"/>
      <c r="H17" s="53"/>
      <c r="I17" s="53"/>
      <c r="J17" s="53"/>
      <c r="N17" s="94"/>
      <c r="O17" s="95"/>
      <c r="P17" s="95"/>
      <c r="Q17" s="96"/>
      <c r="R17" s="124" t="s">
        <v>1045</v>
      </c>
      <c r="S17" s="125"/>
      <c r="T17" s="125"/>
      <c r="U17" s="125"/>
      <c r="V17" s="125"/>
      <c r="W17" s="125"/>
      <c r="X17" s="125"/>
      <c r="Y17" s="142"/>
      <c r="Z17" s="94"/>
      <c r="AA17" s="95"/>
      <c r="AB17" s="95"/>
      <c r="AC17" s="96"/>
      <c r="AD17" s="124" t="s">
        <v>39</v>
      </c>
      <c r="AE17" s="125"/>
      <c r="AF17" s="125"/>
      <c r="AG17" s="125"/>
      <c r="AH17" s="125"/>
      <c r="AI17" s="125"/>
      <c r="AJ17" s="142"/>
      <c r="AK17" s="154"/>
      <c r="AL17" s="155"/>
      <c r="AM17" s="155"/>
      <c r="AN17" s="155"/>
      <c r="AO17" s="155"/>
      <c r="AP17" s="155"/>
      <c r="AQ17" s="155"/>
      <c r="AR17" s="155"/>
      <c r="AS17" s="155"/>
      <c r="AT17" s="234"/>
      <c r="AU17" s="161"/>
      <c r="AV17" s="161"/>
      <c r="AW17" s="161"/>
      <c r="AX17" s="161"/>
      <c r="AY17" s="161"/>
      <c r="AZ17" s="161"/>
      <c r="BA17" s="161"/>
      <c r="BB17" s="161"/>
      <c r="BC17" s="161"/>
      <c r="BD17" s="25"/>
    </row>
    <row r="18" spans="2:83" ht="14.5" customHeight="1" x14ac:dyDescent="0.2">
      <c r="B18" s="4"/>
      <c r="C18" s="4"/>
      <c r="E18" s="26"/>
      <c r="F18" s="1" t="s">
        <v>1044</v>
      </c>
      <c r="N18" s="231"/>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232"/>
      <c r="AR18" s="232"/>
      <c r="AS18" s="232"/>
      <c r="AT18" s="234"/>
      <c r="AU18" s="161"/>
      <c r="AV18" s="161"/>
      <c r="AW18" s="161"/>
      <c r="AX18" s="161"/>
      <c r="AY18" s="161"/>
      <c r="AZ18" s="161"/>
      <c r="BA18" s="161"/>
      <c r="BB18" s="161"/>
      <c r="BC18" s="161"/>
      <c r="BD18" s="25"/>
      <c r="BG18" s="1"/>
      <c r="BI18" s="1"/>
    </row>
    <row r="19" spans="2:83" ht="3.75" customHeight="1" x14ac:dyDescent="0.2">
      <c r="B19" s="4"/>
      <c r="C19" s="4"/>
      <c r="E19" s="26"/>
      <c r="AS19" s="28"/>
      <c r="AU19" s="55"/>
      <c r="AV19" s="55"/>
      <c r="AW19" s="55"/>
      <c r="AX19" s="55"/>
      <c r="AY19" s="55"/>
      <c r="AZ19" s="55"/>
      <c r="BA19" s="55"/>
      <c r="BB19" s="55"/>
      <c r="BC19" s="55"/>
      <c r="BD19" s="25"/>
    </row>
    <row r="20" spans="2:83" ht="3.75" customHeight="1" x14ac:dyDescent="0.2">
      <c r="B20" s="4"/>
      <c r="C20" s="4"/>
      <c r="E20" s="26"/>
      <c r="F20" s="54"/>
      <c r="G20" s="53"/>
      <c r="H20" s="53"/>
      <c r="I20" s="53"/>
      <c r="J20" s="53"/>
      <c r="N20" s="52"/>
      <c r="O20" s="52"/>
      <c r="P20" s="52"/>
      <c r="Q20" s="52"/>
      <c r="R20" s="52"/>
      <c r="S20" s="52"/>
      <c r="T20" s="52"/>
      <c r="U20" s="52"/>
      <c r="V20" s="52"/>
      <c r="W20" s="52"/>
      <c r="X20" s="52"/>
      <c r="Y20" s="52"/>
      <c r="Z20" s="52"/>
      <c r="AA20" s="52"/>
      <c r="AB20" s="52"/>
      <c r="AC20" s="52"/>
      <c r="AD20" s="51"/>
      <c r="AE20" s="50"/>
      <c r="AF20" s="49"/>
      <c r="AG20" s="49"/>
      <c r="AH20" s="49"/>
      <c r="AI20" s="48"/>
      <c r="AJ20" s="47"/>
      <c r="AK20" s="47"/>
      <c r="AL20" s="47"/>
      <c r="AM20" s="47"/>
      <c r="AN20" s="47"/>
      <c r="AO20" s="47"/>
      <c r="AP20" s="46"/>
      <c r="AQ20" s="46"/>
      <c r="AR20" s="46"/>
      <c r="AS20" s="46"/>
      <c r="AU20" s="45"/>
      <c r="AV20" s="45"/>
      <c r="AW20" s="45"/>
      <c r="AX20" s="45"/>
      <c r="AY20" s="45"/>
      <c r="AZ20" s="45"/>
      <c r="BA20" s="45"/>
      <c r="BB20" s="45"/>
      <c r="BC20" s="45"/>
      <c r="BD20" s="25"/>
    </row>
    <row r="21" spans="2:83" ht="14.5" customHeight="1" x14ac:dyDescent="0.2">
      <c r="B21" s="4"/>
      <c r="C21" s="4"/>
      <c r="E21" s="26"/>
      <c r="F21" s="106" t="s">
        <v>1043</v>
      </c>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6"/>
      <c r="AH21" s="153"/>
      <c r="AI21" s="39"/>
      <c r="AJ21" s="106" t="s">
        <v>1042</v>
      </c>
      <c r="AK21" s="106"/>
      <c r="AL21" s="106"/>
      <c r="AM21" s="106"/>
      <c r="AN21" s="106"/>
      <c r="AO21" s="106"/>
      <c r="AP21" s="106"/>
      <c r="AQ21" s="106"/>
      <c r="AR21" s="106"/>
      <c r="AS21" s="106"/>
      <c r="AT21" s="106"/>
      <c r="AU21" s="106"/>
      <c r="AV21" s="106"/>
      <c r="AW21" s="106"/>
      <c r="AX21" s="106"/>
      <c r="AY21" s="106"/>
      <c r="AZ21" s="106"/>
      <c r="BA21" s="106"/>
      <c r="BB21" s="106"/>
      <c r="BC21" s="106"/>
      <c r="BD21" s="25"/>
    </row>
    <row r="22" spans="2:83" ht="14.5" customHeight="1" x14ac:dyDescent="0.2">
      <c r="B22" s="4"/>
      <c r="C22" s="4"/>
      <c r="E22" s="26"/>
      <c r="N22" s="108" t="s">
        <v>1041</v>
      </c>
      <c r="O22" s="108"/>
      <c r="P22" s="108"/>
      <c r="Q22" s="108"/>
      <c r="R22" s="108" t="s">
        <v>1040</v>
      </c>
      <c r="S22" s="108"/>
      <c r="T22" s="108"/>
      <c r="U22" s="108"/>
      <c r="V22" s="108" t="s">
        <v>1039</v>
      </c>
      <c r="W22" s="108"/>
      <c r="X22" s="108"/>
      <c r="Y22" s="108"/>
      <c r="Z22" s="108"/>
      <c r="AA22" s="108"/>
      <c r="AB22" s="108" t="s">
        <v>966</v>
      </c>
      <c r="AC22" s="108"/>
      <c r="AD22" s="108"/>
      <c r="AE22" s="108"/>
      <c r="AF22" s="108"/>
      <c r="AG22" s="108"/>
      <c r="AH22" s="36"/>
      <c r="AI22" s="35"/>
      <c r="AJ22" s="108" t="s">
        <v>1041</v>
      </c>
      <c r="AK22" s="108"/>
      <c r="AL22" s="108"/>
      <c r="AM22" s="108"/>
      <c r="AN22" s="108" t="s">
        <v>1040</v>
      </c>
      <c r="AO22" s="108"/>
      <c r="AP22" s="108"/>
      <c r="AQ22" s="108"/>
      <c r="AR22" s="108" t="s">
        <v>1039</v>
      </c>
      <c r="AS22" s="108"/>
      <c r="AT22" s="108"/>
      <c r="AU22" s="108"/>
      <c r="AV22" s="108"/>
      <c r="AW22" s="108"/>
      <c r="AX22" s="108" t="s">
        <v>966</v>
      </c>
      <c r="AY22" s="108"/>
      <c r="AZ22" s="108"/>
      <c r="BA22" s="108"/>
      <c r="BB22" s="108"/>
      <c r="BC22" s="108"/>
      <c r="BD22" s="25"/>
    </row>
    <row r="23" spans="2:83" ht="14.5" customHeight="1" x14ac:dyDescent="0.2">
      <c r="B23" s="4"/>
      <c r="C23" s="4"/>
      <c r="E23" s="26"/>
      <c r="F23" s="1" t="s">
        <v>1038</v>
      </c>
      <c r="N23" s="221"/>
      <c r="O23" s="222"/>
      <c r="P23" s="222"/>
      <c r="Q23" s="223"/>
      <c r="R23" s="221"/>
      <c r="S23" s="222"/>
      <c r="T23" s="222"/>
      <c r="U23" s="223"/>
      <c r="V23" s="221"/>
      <c r="W23" s="222"/>
      <c r="X23" s="222"/>
      <c r="Y23" s="223"/>
      <c r="Z23" s="215" t="str">
        <f>IF(PartDimUnitMeasureR=0,"in",PartDimUnitMeasureR)</f>
        <v>in</v>
      </c>
      <c r="AA23" s="215"/>
      <c r="AB23" s="221"/>
      <c r="AC23" s="222"/>
      <c r="AD23" s="222"/>
      <c r="AE23" s="223"/>
      <c r="AF23" s="215" t="str">
        <f>IF(WeightUnitMeasureR=0,"lbs",WeightUnitMeasureR)</f>
        <v>lbs</v>
      </c>
      <c r="AG23" s="215"/>
      <c r="AH23" s="36"/>
      <c r="AI23" s="35"/>
      <c r="AJ23" s="230">
        <f>PartLengthR</f>
        <v>0</v>
      </c>
      <c r="AK23" s="230"/>
      <c r="AL23" s="230"/>
      <c r="AM23" s="230"/>
      <c r="AN23" s="230">
        <f>PartWidthR</f>
        <v>0</v>
      </c>
      <c r="AO23" s="230"/>
      <c r="AP23" s="230"/>
      <c r="AQ23" s="230"/>
      <c r="AR23" s="230">
        <f>PartHeightR</f>
        <v>0</v>
      </c>
      <c r="AS23" s="230"/>
      <c r="AT23" s="230"/>
      <c r="AU23" s="230"/>
      <c r="AV23" s="215" t="str">
        <f>IF(PartDimUnitMeasureR=0,"in",PartDimUnitMeasureR)</f>
        <v>in</v>
      </c>
      <c r="AW23" s="215"/>
      <c r="AX23" s="230">
        <f>PartWeightR</f>
        <v>0</v>
      </c>
      <c r="AY23" s="230"/>
      <c r="AZ23" s="230"/>
      <c r="BA23" s="230"/>
      <c r="BB23" s="215" t="str">
        <f>IF(WeightUnitMeasureR=0,"lbs",WeightUnitMeasureR)</f>
        <v>lbs</v>
      </c>
      <c r="BC23" s="215"/>
      <c r="BD23" s="25"/>
    </row>
    <row r="24" spans="2:83" ht="14.5" customHeight="1" x14ac:dyDescent="0.2">
      <c r="B24" s="4"/>
      <c r="C24" s="4"/>
      <c r="E24" s="26"/>
      <c r="F24" s="1" t="s">
        <v>1037</v>
      </c>
      <c r="N24" s="221"/>
      <c r="O24" s="222"/>
      <c r="P24" s="222"/>
      <c r="Q24" s="223"/>
      <c r="R24" s="221"/>
      <c r="S24" s="222"/>
      <c r="T24" s="222"/>
      <c r="U24" s="223"/>
      <c r="V24" s="221"/>
      <c r="W24" s="222"/>
      <c r="X24" s="222"/>
      <c r="Y24" s="223"/>
      <c r="Z24" s="215" t="str">
        <f>IF(DimUnitMeasureR=0,"in",DimUnitMeasureR)</f>
        <v>in</v>
      </c>
      <c r="AA24" s="215"/>
      <c r="AB24" s="221"/>
      <c r="AC24" s="222"/>
      <c r="AD24" s="222"/>
      <c r="AE24" s="223"/>
      <c r="AF24" s="215" t="str">
        <f>IF(WeightUnitMeasureR=0,"lbs",WeightUnitMeasureR)</f>
        <v>lbs</v>
      </c>
      <c r="AG24" s="215"/>
      <c r="AH24" s="36"/>
      <c r="AI24" s="35"/>
      <c r="AJ24" s="212"/>
      <c r="AK24" s="213"/>
      <c r="AL24" s="213"/>
      <c r="AM24" s="214"/>
      <c r="AN24" s="212"/>
      <c r="AO24" s="213"/>
      <c r="AP24" s="213"/>
      <c r="AQ24" s="214"/>
      <c r="AR24" s="212"/>
      <c r="AS24" s="213"/>
      <c r="AT24" s="213"/>
      <c r="AU24" s="214"/>
      <c r="AV24" s="215" t="str">
        <f>IF(DimUnitMeasureR=0,"in",DimUnitMeasureR)</f>
        <v>in</v>
      </c>
      <c r="AW24" s="215"/>
      <c r="AX24" s="212"/>
      <c r="AY24" s="213"/>
      <c r="AZ24" s="213"/>
      <c r="BA24" s="214"/>
      <c r="BB24" s="215" t="str">
        <f>IF(WeightUnitMeasureR=0,"lbs",WeightUnitMeasureR)</f>
        <v>lbs</v>
      </c>
      <c r="BC24" s="215"/>
      <c r="BD24" s="25"/>
    </row>
    <row r="25" spans="2:83" ht="14.5" customHeight="1" x14ac:dyDescent="0.2">
      <c r="B25" s="4"/>
      <c r="C25" s="4"/>
      <c r="E25" s="26"/>
      <c r="F25" s="44" t="s">
        <v>1036</v>
      </c>
      <c r="N25" s="229"/>
      <c r="O25" s="222"/>
      <c r="P25" s="222"/>
      <c r="Q25" s="223"/>
      <c r="R25" s="221"/>
      <c r="S25" s="222"/>
      <c r="T25" s="222"/>
      <c r="U25" s="223"/>
      <c r="V25" s="221"/>
      <c r="W25" s="222"/>
      <c r="X25" s="222"/>
      <c r="Y25" s="223"/>
      <c r="Z25" s="215" t="str">
        <f>IF(DimUnitMeasureR=0,"in",DimUnitMeasureR)</f>
        <v>in</v>
      </c>
      <c r="AA25" s="215"/>
      <c r="AB25" s="221"/>
      <c r="AC25" s="222"/>
      <c r="AD25" s="222"/>
      <c r="AE25" s="223"/>
      <c r="AF25" s="215" t="str">
        <f>IF(WeightUnitMeasureR=0,"lbs",WeightUnitMeasureR)</f>
        <v>lbs</v>
      </c>
      <c r="AG25" s="215"/>
      <c r="AH25" s="36"/>
      <c r="AI25" s="35"/>
      <c r="AJ25" s="212"/>
      <c r="AK25" s="213"/>
      <c r="AL25" s="213"/>
      <c r="AM25" s="214"/>
      <c r="AN25" s="212"/>
      <c r="AO25" s="213"/>
      <c r="AP25" s="213"/>
      <c r="AQ25" s="214"/>
      <c r="AR25" s="212"/>
      <c r="AS25" s="213"/>
      <c r="AT25" s="213"/>
      <c r="AU25" s="214"/>
      <c r="AV25" s="215" t="str">
        <f>IF(DimUnitMeasureR=0,"in",DimUnitMeasureR)</f>
        <v>in</v>
      </c>
      <c r="AW25" s="215"/>
      <c r="AX25" s="212"/>
      <c r="AY25" s="213"/>
      <c r="AZ25" s="213"/>
      <c r="BA25" s="214"/>
      <c r="BB25" s="215" t="str">
        <f>IF(WeightUnitMeasureR=0,"lbs",WeightUnitMeasureR)</f>
        <v>lbs</v>
      </c>
      <c r="BC25" s="215"/>
      <c r="BD25" s="25"/>
    </row>
    <row r="26" spans="2:83" ht="14.5" customHeight="1" x14ac:dyDescent="0.2">
      <c r="B26" s="4"/>
      <c r="C26" s="4"/>
      <c r="E26" s="26"/>
      <c r="F26" s="1" t="s">
        <v>1035</v>
      </c>
      <c r="N26" s="221"/>
      <c r="O26" s="222"/>
      <c r="P26" s="222"/>
      <c r="Q26" s="223"/>
      <c r="R26" s="221"/>
      <c r="S26" s="222"/>
      <c r="T26" s="222"/>
      <c r="U26" s="223"/>
      <c r="V26" s="221"/>
      <c r="W26" s="222"/>
      <c r="X26" s="222"/>
      <c r="Y26" s="223"/>
      <c r="Z26" s="215" t="str">
        <f>IF(DimUnitMeasureR=0,"in",DimUnitMeasureR)</f>
        <v>in</v>
      </c>
      <c r="AA26" s="215"/>
      <c r="AB26" s="224"/>
      <c r="AC26" s="225"/>
      <c r="AD26" s="225"/>
      <c r="AE26" s="226"/>
      <c r="AF26" s="227" t="s">
        <v>965</v>
      </c>
      <c r="AG26" s="228"/>
      <c r="AH26" s="36"/>
      <c r="AI26" s="35"/>
      <c r="AJ26" s="212"/>
      <c r="AK26" s="213"/>
      <c r="AL26" s="213"/>
      <c r="AM26" s="214"/>
      <c r="AN26" s="212"/>
      <c r="AO26" s="213"/>
      <c r="AP26" s="213"/>
      <c r="AQ26" s="214"/>
      <c r="AR26" s="212"/>
      <c r="AS26" s="213"/>
      <c r="AT26" s="213"/>
      <c r="AU26" s="214"/>
      <c r="AV26" s="215" t="str">
        <f>IF(DimUnitMeasureR=0,"in",DimUnitMeasureR)</f>
        <v>in</v>
      </c>
      <c r="AW26" s="215"/>
      <c r="AX26" s="216"/>
      <c r="AY26" s="217"/>
      <c r="AZ26" s="217"/>
      <c r="BA26" s="218"/>
      <c r="BB26" s="219"/>
      <c r="BC26" s="220"/>
      <c r="BD26" s="25"/>
    </row>
    <row r="27" spans="2:83" ht="3.75" customHeight="1" x14ac:dyDescent="0.2">
      <c r="B27" s="4"/>
      <c r="C27" s="4"/>
      <c r="E27" s="26"/>
      <c r="Q27" s="43"/>
      <c r="R27" s="43"/>
      <c r="S27" s="43"/>
      <c r="T27" s="43"/>
      <c r="U27" s="43"/>
      <c r="V27" s="43"/>
      <c r="W27" s="43"/>
      <c r="X27" s="43"/>
      <c r="Y27" s="43"/>
      <c r="Z27" s="43"/>
      <c r="AA27" s="43"/>
      <c r="AG27" s="40"/>
      <c r="AH27" s="36"/>
      <c r="AI27" s="35"/>
      <c r="AJ27" s="42"/>
      <c r="AK27" s="42"/>
      <c r="AL27" s="42"/>
      <c r="AM27" s="42"/>
      <c r="AN27" s="42"/>
      <c r="AO27" s="42"/>
      <c r="AP27" s="42"/>
      <c r="AQ27" s="42"/>
      <c r="AR27" s="42"/>
      <c r="AS27" s="42"/>
      <c r="AT27" s="42"/>
      <c r="AU27" s="42"/>
      <c r="AV27" s="40"/>
      <c r="AW27" s="40"/>
      <c r="AX27" s="41"/>
      <c r="AY27" s="41"/>
      <c r="AZ27" s="41"/>
      <c r="BA27" s="41"/>
      <c r="BB27" s="40"/>
      <c r="BC27" s="40"/>
      <c r="BD27" s="25"/>
    </row>
    <row r="28" spans="2:83" x14ac:dyDescent="0.2">
      <c r="B28" s="4"/>
      <c r="C28" s="4"/>
      <c r="E28" s="26"/>
      <c r="F28" s="106" t="s">
        <v>1034</v>
      </c>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6"/>
      <c r="AH28" s="153"/>
      <c r="AI28" s="39"/>
      <c r="AJ28" s="106" t="s">
        <v>1033</v>
      </c>
      <c r="AK28" s="106"/>
      <c r="AL28" s="106"/>
      <c r="AM28" s="106"/>
      <c r="AN28" s="106"/>
      <c r="AO28" s="106"/>
      <c r="AP28" s="106"/>
      <c r="AQ28" s="106"/>
      <c r="AR28" s="106"/>
      <c r="AS28" s="106"/>
      <c r="AT28" s="106"/>
      <c r="AU28" s="106"/>
      <c r="AV28" s="106"/>
      <c r="AW28" s="106"/>
      <c r="AX28" s="106"/>
      <c r="AY28" s="106"/>
      <c r="AZ28" s="106"/>
      <c r="BA28" s="106"/>
      <c r="BB28" s="106"/>
      <c r="BC28" s="106"/>
      <c r="BD28" s="25"/>
    </row>
    <row r="29" spans="2:83" ht="3.75" customHeight="1" x14ac:dyDescent="0.2">
      <c r="B29" s="4"/>
      <c r="C29" s="4"/>
      <c r="E29" s="26"/>
      <c r="AH29" s="36"/>
      <c r="AI29" s="35"/>
      <c r="BD29" s="25"/>
    </row>
    <row r="30" spans="2:83" ht="14.5" customHeight="1" x14ac:dyDescent="0.2">
      <c r="B30" s="4"/>
      <c r="C30" s="4"/>
      <c r="E30" s="26"/>
      <c r="F30" s="1" t="s">
        <v>38</v>
      </c>
      <c r="N30" s="188"/>
      <c r="O30" s="189"/>
      <c r="P30" s="189"/>
      <c r="Q30" s="189"/>
      <c r="R30" s="189"/>
      <c r="S30" s="189"/>
      <c r="T30" s="189"/>
      <c r="U30" s="157" t="s">
        <v>1032</v>
      </c>
      <c r="V30" s="158"/>
      <c r="W30" s="158"/>
      <c r="X30" s="158"/>
      <c r="Y30" s="158"/>
      <c r="Z30" s="158"/>
      <c r="AA30" s="158"/>
      <c r="AB30" s="158"/>
      <c r="AC30" s="158"/>
      <c r="AD30" s="158"/>
      <c r="AE30" s="158"/>
      <c r="AF30" s="158"/>
      <c r="AG30" s="159"/>
      <c r="AH30" s="36"/>
      <c r="AI30" s="35"/>
      <c r="AJ30" s="190"/>
      <c r="AK30" s="191"/>
      <c r="AL30" s="191"/>
      <c r="AM30" s="191"/>
      <c r="AN30" s="191"/>
      <c r="AO30" s="191"/>
      <c r="AP30" s="191"/>
      <c r="AQ30" s="157" t="s">
        <v>1031</v>
      </c>
      <c r="AR30" s="158"/>
      <c r="AS30" s="158"/>
      <c r="AT30" s="158"/>
      <c r="AU30" s="158"/>
      <c r="AV30" s="158"/>
      <c r="AW30" s="158"/>
      <c r="AX30" s="158"/>
      <c r="AY30" s="158"/>
      <c r="AZ30" s="158"/>
      <c r="BA30" s="158"/>
      <c r="BB30" s="158"/>
      <c r="BC30" s="159"/>
      <c r="BD30" s="25"/>
    </row>
    <row r="31" spans="2:83" ht="14.5" customHeight="1" x14ac:dyDescent="0.2">
      <c r="B31" s="4"/>
      <c r="C31" s="4"/>
      <c r="E31" s="26"/>
      <c r="F31" s="1" t="s">
        <v>1030</v>
      </c>
      <c r="N31" s="192"/>
      <c r="O31" s="193"/>
      <c r="P31" s="193"/>
      <c r="Q31" s="193"/>
      <c r="R31" s="193"/>
      <c r="S31" s="193"/>
      <c r="T31" s="194"/>
      <c r="U31" s="160"/>
      <c r="V31" s="161"/>
      <c r="W31" s="161"/>
      <c r="X31" s="161"/>
      <c r="Y31" s="161"/>
      <c r="Z31" s="161"/>
      <c r="AA31" s="161"/>
      <c r="AB31" s="161"/>
      <c r="AC31" s="161"/>
      <c r="AD31" s="161"/>
      <c r="AE31" s="161"/>
      <c r="AF31" s="161"/>
      <c r="AG31" s="162"/>
      <c r="AH31" s="36"/>
      <c r="AI31" s="35"/>
      <c r="AJ31" s="139"/>
      <c r="AK31" s="140"/>
      <c r="AL31" s="140"/>
      <c r="AM31" s="140"/>
      <c r="AN31" s="140"/>
      <c r="AO31" s="140"/>
      <c r="AP31" s="141"/>
      <c r="AQ31" s="160"/>
      <c r="AR31" s="161"/>
      <c r="AS31" s="161"/>
      <c r="AT31" s="161"/>
      <c r="AU31" s="161"/>
      <c r="AV31" s="161"/>
      <c r="AW31" s="161"/>
      <c r="AX31" s="161"/>
      <c r="AY31" s="161"/>
      <c r="AZ31" s="161"/>
      <c r="BA31" s="161"/>
      <c r="BB31" s="161"/>
      <c r="BC31" s="162"/>
      <c r="BD31" s="25"/>
      <c r="BG31" s="29"/>
      <c r="BH31" s="29"/>
      <c r="BJ31" s="29"/>
      <c r="BK31" s="29"/>
      <c r="BL31" s="29"/>
      <c r="BM31" s="29"/>
      <c r="BN31" s="29"/>
      <c r="BO31" s="29"/>
      <c r="BP31" s="29"/>
      <c r="BQ31" s="29"/>
      <c r="BR31" s="29"/>
      <c r="BS31" s="29"/>
      <c r="BT31" s="29"/>
      <c r="BU31" s="29"/>
      <c r="BV31" s="29"/>
      <c r="BW31" s="29"/>
      <c r="BX31" s="29"/>
      <c r="BY31" s="29"/>
      <c r="BZ31" s="29"/>
      <c r="CA31" s="29"/>
      <c r="CB31" s="29"/>
      <c r="CC31" s="29"/>
      <c r="CD31" s="29"/>
      <c r="CE31" s="29"/>
    </row>
    <row r="32" spans="2:83" ht="14.5" customHeight="1" x14ac:dyDescent="0.2">
      <c r="B32" s="4"/>
      <c r="C32" s="4"/>
      <c r="E32" s="26"/>
      <c r="F32" s="1" t="s">
        <v>955</v>
      </c>
      <c r="N32" s="154"/>
      <c r="O32" s="155"/>
      <c r="P32" s="155"/>
      <c r="Q32" s="155"/>
      <c r="R32" s="155"/>
      <c r="S32" s="155"/>
      <c r="T32" s="156"/>
      <c r="U32" s="160"/>
      <c r="V32" s="161"/>
      <c r="W32" s="161"/>
      <c r="X32" s="161"/>
      <c r="Y32" s="161"/>
      <c r="Z32" s="161"/>
      <c r="AA32" s="161"/>
      <c r="AB32" s="161"/>
      <c r="AC32" s="161"/>
      <c r="AD32" s="161"/>
      <c r="AE32" s="161"/>
      <c r="AF32" s="161"/>
      <c r="AG32" s="162"/>
      <c r="AH32" s="36"/>
      <c r="AI32" s="35"/>
      <c r="AJ32" s="139"/>
      <c r="AK32" s="140"/>
      <c r="AL32" s="140"/>
      <c r="AM32" s="140"/>
      <c r="AN32" s="140"/>
      <c r="AO32" s="140"/>
      <c r="AP32" s="141"/>
      <c r="AQ32" s="160"/>
      <c r="AR32" s="161"/>
      <c r="AS32" s="161"/>
      <c r="AT32" s="161"/>
      <c r="AU32" s="161"/>
      <c r="AV32" s="161"/>
      <c r="AW32" s="161"/>
      <c r="AX32" s="161"/>
      <c r="AY32" s="161"/>
      <c r="AZ32" s="161"/>
      <c r="BA32" s="161"/>
      <c r="BB32" s="161"/>
      <c r="BC32" s="162"/>
      <c r="BD32" s="25"/>
      <c r="BG32" s="29"/>
      <c r="BH32" s="29"/>
      <c r="BJ32" s="29"/>
      <c r="BK32" s="29"/>
      <c r="BL32" s="29"/>
      <c r="BM32" s="29"/>
      <c r="BN32" s="29"/>
      <c r="BO32" s="29"/>
      <c r="BP32" s="29"/>
      <c r="BQ32" s="29"/>
      <c r="BR32" s="29"/>
      <c r="BS32" s="29"/>
      <c r="BT32" s="29"/>
      <c r="BU32" s="29"/>
      <c r="BV32" s="29"/>
      <c r="BW32" s="29"/>
      <c r="BX32" s="29"/>
      <c r="BY32" s="29"/>
      <c r="BZ32" s="29"/>
      <c r="CA32" s="29"/>
      <c r="CB32" s="29"/>
      <c r="CC32" s="29"/>
      <c r="CD32" s="29"/>
      <c r="CE32" s="29"/>
    </row>
    <row r="33" spans="2:83" ht="14.5" customHeight="1" x14ac:dyDescent="0.2">
      <c r="B33" s="4"/>
      <c r="C33" s="4"/>
      <c r="E33" s="26"/>
      <c r="F33" s="1" t="s">
        <v>1029</v>
      </c>
      <c r="N33" s="154"/>
      <c r="O33" s="155"/>
      <c r="P33" s="155"/>
      <c r="Q33" s="155"/>
      <c r="R33" s="155"/>
      <c r="S33" s="155"/>
      <c r="T33" s="156"/>
      <c r="U33" s="160"/>
      <c r="V33" s="161"/>
      <c r="W33" s="161"/>
      <c r="X33" s="161"/>
      <c r="Y33" s="161"/>
      <c r="Z33" s="161"/>
      <c r="AA33" s="161"/>
      <c r="AB33" s="161"/>
      <c r="AC33" s="161"/>
      <c r="AD33" s="161"/>
      <c r="AE33" s="161"/>
      <c r="AF33" s="161"/>
      <c r="AG33" s="162"/>
      <c r="AH33" s="36"/>
      <c r="AI33" s="35"/>
      <c r="AJ33" s="139"/>
      <c r="AK33" s="140"/>
      <c r="AL33" s="140"/>
      <c r="AM33" s="140"/>
      <c r="AN33" s="140"/>
      <c r="AO33" s="140"/>
      <c r="AP33" s="141"/>
      <c r="AQ33" s="160"/>
      <c r="AR33" s="161"/>
      <c r="AS33" s="161"/>
      <c r="AT33" s="161"/>
      <c r="AU33" s="161"/>
      <c r="AV33" s="161"/>
      <c r="AW33" s="161"/>
      <c r="AX33" s="161"/>
      <c r="AY33" s="161"/>
      <c r="AZ33" s="161"/>
      <c r="BA33" s="161"/>
      <c r="BB33" s="161"/>
      <c r="BC33" s="162"/>
      <c r="BD33" s="25"/>
      <c r="BG33" s="29"/>
      <c r="BH33" s="29"/>
      <c r="BJ33" s="29"/>
      <c r="BK33" s="29"/>
      <c r="BL33" s="29"/>
      <c r="BM33" s="29"/>
      <c r="BN33" s="29"/>
      <c r="BO33" s="29"/>
      <c r="BP33" s="29"/>
      <c r="BQ33" s="29"/>
      <c r="BR33" s="29"/>
      <c r="BS33" s="29"/>
      <c r="BT33" s="29"/>
      <c r="BU33" s="29"/>
      <c r="BV33" s="29"/>
      <c r="BW33" s="29"/>
      <c r="BX33" s="29"/>
      <c r="BY33" s="29"/>
      <c r="BZ33" s="29"/>
      <c r="CA33" s="29"/>
      <c r="CB33" s="29"/>
      <c r="CC33" s="29"/>
      <c r="CD33" s="29"/>
      <c r="CE33" s="29"/>
    </row>
    <row r="34" spans="2:83" ht="14.5" customHeight="1" x14ac:dyDescent="0.2">
      <c r="B34" s="4"/>
      <c r="C34" s="4"/>
      <c r="E34" s="26"/>
      <c r="F34" s="1" t="s">
        <v>1028</v>
      </c>
      <c r="N34" s="192"/>
      <c r="O34" s="193"/>
      <c r="P34" s="193"/>
      <c r="Q34" s="193"/>
      <c r="R34" s="193"/>
      <c r="S34" s="193"/>
      <c r="T34" s="194"/>
      <c r="U34" s="160"/>
      <c r="V34" s="161"/>
      <c r="W34" s="161"/>
      <c r="X34" s="161"/>
      <c r="Y34" s="161"/>
      <c r="Z34" s="161"/>
      <c r="AA34" s="161"/>
      <c r="AB34" s="161"/>
      <c r="AC34" s="161"/>
      <c r="AD34" s="161"/>
      <c r="AE34" s="161"/>
      <c r="AF34" s="161"/>
      <c r="AG34" s="162"/>
      <c r="AH34" s="36"/>
      <c r="AI34" s="35"/>
      <c r="AJ34" s="139"/>
      <c r="AK34" s="140"/>
      <c r="AL34" s="140"/>
      <c r="AM34" s="140"/>
      <c r="AN34" s="140"/>
      <c r="AO34" s="140"/>
      <c r="AP34" s="141"/>
      <c r="AQ34" s="160"/>
      <c r="AR34" s="161"/>
      <c r="AS34" s="161"/>
      <c r="AT34" s="161"/>
      <c r="AU34" s="161"/>
      <c r="AV34" s="161"/>
      <c r="AW34" s="161"/>
      <c r="AX34" s="161"/>
      <c r="AY34" s="161"/>
      <c r="AZ34" s="161"/>
      <c r="BA34" s="161"/>
      <c r="BB34" s="161"/>
      <c r="BC34" s="162"/>
      <c r="BD34" s="25"/>
      <c r="BG34" s="29"/>
      <c r="BH34" s="29"/>
      <c r="BJ34" s="29"/>
      <c r="BK34" s="29"/>
      <c r="BL34" s="29"/>
      <c r="BM34" s="29"/>
      <c r="BN34" s="29"/>
      <c r="BO34" s="29"/>
      <c r="BP34" s="29"/>
      <c r="BQ34" s="29"/>
      <c r="BR34" s="29"/>
      <c r="BS34" s="29"/>
      <c r="BT34" s="29"/>
      <c r="BU34" s="29"/>
      <c r="BV34" s="29"/>
      <c r="BW34" s="29"/>
      <c r="BX34" s="29"/>
      <c r="BY34" s="29"/>
      <c r="BZ34" s="29"/>
      <c r="CA34" s="29"/>
      <c r="CB34" s="29"/>
      <c r="CC34" s="29"/>
      <c r="CD34" s="29"/>
      <c r="CE34" s="29"/>
    </row>
    <row r="35" spans="2:83" ht="14.5" customHeight="1" x14ac:dyDescent="0.2">
      <c r="B35" s="4"/>
      <c r="C35" s="4"/>
      <c r="E35" s="26"/>
      <c r="F35" s="1" t="s">
        <v>1027</v>
      </c>
      <c r="N35" s="195"/>
      <c r="O35" s="196"/>
      <c r="P35" s="196"/>
      <c r="Q35" s="196"/>
      <c r="R35" s="196"/>
      <c r="S35" s="196"/>
      <c r="T35" s="196"/>
      <c r="U35" s="160"/>
      <c r="V35" s="161"/>
      <c r="W35" s="161"/>
      <c r="X35" s="161"/>
      <c r="Y35" s="161"/>
      <c r="Z35" s="161"/>
      <c r="AA35" s="161"/>
      <c r="AB35" s="161"/>
      <c r="AC35" s="161"/>
      <c r="AD35" s="161"/>
      <c r="AE35" s="161"/>
      <c r="AF35" s="161"/>
      <c r="AG35" s="162"/>
      <c r="AH35" s="36"/>
      <c r="AI35" s="35"/>
      <c r="AJ35" s="197"/>
      <c r="AK35" s="198"/>
      <c r="AL35" s="198"/>
      <c r="AM35" s="198"/>
      <c r="AN35" s="198"/>
      <c r="AO35" s="198"/>
      <c r="AP35" s="198"/>
      <c r="AQ35" s="160"/>
      <c r="AR35" s="161"/>
      <c r="AS35" s="161"/>
      <c r="AT35" s="161"/>
      <c r="AU35" s="161"/>
      <c r="AV35" s="161"/>
      <c r="AW35" s="161"/>
      <c r="AX35" s="161"/>
      <c r="AY35" s="161"/>
      <c r="AZ35" s="161"/>
      <c r="BA35" s="161"/>
      <c r="BB35" s="161"/>
      <c r="BC35" s="162"/>
      <c r="BD35" s="25"/>
      <c r="BG35" s="29"/>
      <c r="BH35" s="29"/>
      <c r="BJ35" s="29"/>
      <c r="BK35" s="29"/>
      <c r="BL35" s="29"/>
      <c r="BM35" s="29"/>
      <c r="BN35" s="29"/>
      <c r="BO35" s="29"/>
      <c r="BP35" s="29"/>
      <c r="BQ35" s="29"/>
      <c r="BR35" s="29"/>
      <c r="BS35" s="29"/>
      <c r="BT35" s="29"/>
      <c r="BU35" s="29"/>
      <c r="BV35" s="29"/>
      <c r="BW35" s="29"/>
      <c r="BX35" s="29"/>
      <c r="BY35" s="29"/>
      <c r="BZ35" s="29"/>
      <c r="CA35" s="29"/>
      <c r="CB35" s="29"/>
      <c r="CC35" s="29"/>
      <c r="CD35" s="29"/>
      <c r="CE35" s="29"/>
    </row>
    <row r="36" spans="2:83" ht="14.5" customHeight="1" x14ac:dyDescent="0.2">
      <c r="B36" s="4"/>
      <c r="C36" s="4"/>
      <c r="E36" s="26"/>
      <c r="F36" s="1" t="s">
        <v>1026</v>
      </c>
      <c r="N36" s="209"/>
      <c r="O36" s="210"/>
      <c r="P36" s="210"/>
      <c r="Q36" s="210"/>
      <c r="R36" s="210"/>
      <c r="S36" s="210"/>
      <c r="T36" s="211"/>
      <c r="U36" s="160"/>
      <c r="V36" s="161"/>
      <c r="W36" s="161"/>
      <c r="X36" s="161"/>
      <c r="Y36" s="161"/>
      <c r="Z36" s="161"/>
      <c r="AA36" s="161"/>
      <c r="AB36" s="161"/>
      <c r="AC36" s="161"/>
      <c r="AD36" s="161"/>
      <c r="AE36" s="161"/>
      <c r="AF36" s="161"/>
      <c r="AG36" s="162"/>
      <c r="AH36" s="36"/>
      <c r="AI36" s="35"/>
      <c r="AJ36" s="197"/>
      <c r="AK36" s="198"/>
      <c r="AL36" s="198"/>
      <c r="AM36" s="198"/>
      <c r="AN36" s="198"/>
      <c r="AO36" s="198"/>
      <c r="AP36" s="198"/>
      <c r="AQ36" s="160"/>
      <c r="AR36" s="161"/>
      <c r="AS36" s="161"/>
      <c r="AT36" s="161"/>
      <c r="AU36" s="161"/>
      <c r="AV36" s="161"/>
      <c r="AW36" s="161"/>
      <c r="AX36" s="161"/>
      <c r="AY36" s="161"/>
      <c r="AZ36" s="161"/>
      <c r="BA36" s="161"/>
      <c r="BB36" s="161"/>
      <c r="BC36" s="162"/>
      <c r="BD36" s="25"/>
      <c r="BG36" s="29"/>
      <c r="BH36" s="29"/>
      <c r="BJ36" s="29"/>
      <c r="BK36" s="29"/>
      <c r="BL36" s="29"/>
      <c r="BM36" s="29"/>
      <c r="BN36" s="29"/>
      <c r="BO36" s="29"/>
      <c r="BP36" s="29"/>
      <c r="BQ36" s="29"/>
      <c r="BR36" s="29"/>
      <c r="BS36" s="29"/>
      <c r="BT36" s="29"/>
      <c r="BU36" s="29"/>
      <c r="BV36" s="29"/>
      <c r="BW36" s="29"/>
      <c r="BX36" s="29"/>
      <c r="BY36" s="29"/>
      <c r="BZ36" s="29"/>
      <c r="CA36" s="29"/>
      <c r="CB36" s="29"/>
      <c r="CC36" s="29"/>
      <c r="CD36" s="29"/>
      <c r="CE36" s="29"/>
    </row>
    <row r="37" spans="2:83" ht="14.5" customHeight="1" x14ac:dyDescent="0.2">
      <c r="B37" s="4"/>
      <c r="C37" s="4"/>
      <c r="E37" s="26"/>
      <c r="F37" s="1" t="s">
        <v>1025</v>
      </c>
      <c r="N37" s="195">
        <f>ContainerLayersPerContainerR*ContainerPcsPerLayerR</f>
        <v>0</v>
      </c>
      <c r="O37" s="196"/>
      <c r="P37" s="196"/>
      <c r="Q37" s="196"/>
      <c r="R37" s="196"/>
      <c r="S37" s="196"/>
      <c r="T37" s="196"/>
      <c r="U37" s="160"/>
      <c r="V37" s="161"/>
      <c r="W37" s="161"/>
      <c r="X37" s="161"/>
      <c r="Y37" s="161"/>
      <c r="Z37" s="161"/>
      <c r="AA37" s="161"/>
      <c r="AB37" s="161"/>
      <c r="AC37" s="161"/>
      <c r="AD37" s="161"/>
      <c r="AE37" s="161"/>
      <c r="AF37" s="161"/>
      <c r="AG37" s="162"/>
      <c r="AH37" s="36"/>
      <c r="AI37" s="35"/>
      <c r="AJ37" s="197"/>
      <c r="AK37" s="198"/>
      <c r="AL37" s="198"/>
      <c r="AM37" s="198"/>
      <c r="AN37" s="198"/>
      <c r="AO37" s="198"/>
      <c r="AP37" s="198"/>
      <c r="AQ37" s="160"/>
      <c r="AR37" s="161"/>
      <c r="AS37" s="161"/>
      <c r="AT37" s="161"/>
      <c r="AU37" s="161"/>
      <c r="AV37" s="161"/>
      <c r="AW37" s="161"/>
      <c r="AX37" s="161"/>
      <c r="AY37" s="161"/>
      <c r="AZ37" s="161"/>
      <c r="BA37" s="161"/>
      <c r="BB37" s="161"/>
      <c r="BC37" s="162"/>
      <c r="BD37" s="25"/>
      <c r="BG37" s="29"/>
      <c r="BH37" s="29"/>
      <c r="BJ37" s="29"/>
      <c r="BK37" s="29"/>
      <c r="BL37" s="29"/>
      <c r="BM37" s="29"/>
      <c r="BN37" s="29"/>
      <c r="BO37" s="29"/>
      <c r="BP37" s="29"/>
      <c r="BQ37" s="29"/>
      <c r="BR37" s="29"/>
      <c r="BS37" s="29"/>
      <c r="BT37" s="29"/>
      <c r="BU37" s="29"/>
      <c r="BV37" s="29"/>
      <c r="BW37" s="29"/>
      <c r="BX37" s="29"/>
      <c r="BY37" s="29"/>
      <c r="BZ37" s="29"/>
      <c r="CA37" s="29"/>
      <c r="CB37" s="29"/>
      <c r="CC37" s="29"/>
      <c r="CD37" s="29"/>
      <c r="CE37" s="29"/>
    </row>
    <row r="38" spans="2:83" ht="14.5" customHeight="1" x14ac:dyDescent="0.2">
      <c r="B38" s="4"/>
      <c r="C38" s="4"/>
      <c r="E38" s="26"/>
      <c r="F38" s="1" t="s">
        <v>1024</v>
      </c>
      <c r="N38" s="199">
        <f>ContainerWeightR+(QtyR*PartWeightR)</f>
        <v>0</v>
      </c>
      <c r="O38" s="200"/>
      <c r="P38" s="200"/>
      <c r="Q38" s="200"/>
      <c r="R38" s="201"/>
      <c r="S38" s="202" t="str">
        <f>IF(WeightUnitMeasureR=0,"lbs",WeightUnitMeasureR)</f>
        <v>lbs</v>
      </c>
      <c r="T38" s="203"/>
      <c r="U38" s="160"/>
      <c r="V38" s="161"/>
      <c r="W38" s="161"/>
      <c r="X38" s="161"/>
      <c r="Y38" s="161"/>
      <c r="Z38" s="161"/>
      <c r="AA38" s="161"/>
      <c r="AB38" s="161"/>
      <c r="AC38" s="161"/>
      <c r="AD38" s="161"/>
      <c r="AE38" s="161"/>
      <c r="AF38" s="161"/>
      <c r="AG38" s="162"/>
      <c r="AH38" s="36"/>
      <c r="AI38" s="35"/>
      <c r="AJ38" s="204">
        <f>BContainerWeightR+(BQTYR*PartWeightR)</f>
        <v>0</v>
      </c>
      <c r="AK38" s="205"/>
      <c r="AL38" s="205"/>
      <c r="AM38" s="205"/>
      <c r="AN38" s="206"/>
      <c r="AO38" s="207" t="str">
        <f>IF(WeightUnitMeasureR=0,"lbs",WeightUnitMeasureR)</f>
        <v>lbs</v>
      </c>
      <c r="AP38" s="208"/>
      <c r="AQ38" s="160"/>
      <c r="AR38" s="161"/>
      <c r="AS38" s="161"/>
      <c r="AT38" s="161"/>
      <c r="AU38" s="161"/>
      <c r="AV38" s="161"/>
      <c r="AW38" s="161"/>
      <c r="AX38" s="161"/>
      <c r="AY38" s="161"/>
      <c r="AZ38" s="161"/>
      <c r="BA38" s="161"/>
      <c r="BB38" s="161"/>
      <c r="BC38" s="162"/>
      <c r="BD38" s="25"/>
      <c r="BG38" s="29"/>
      <c r="BH38" s="29"/>
      <c r="BJ38" s="29"/>
      <c r="BK38" s="29"/>
      <c r="BL38" s="29"/>
      <c r="BM38" s="29"/>
      <c r="BN38" s="29"/>
      <c r="BO38" s="29"/>
      <c r="BP38" s="29"/>
      <c r="BQ38" s="29"/>
      <c r="BR38" s="29"/>
      <c r="BS38" s="29"/>
      <c r="BT38" s="29"/>
      <c r="BU38" s="29"/>
      <c r="BV38" s="29"/>
      <c r="BW38" s="29"/>
      <c r="BX38" s="29"/>
      <c r="BY38" s="29"/>
      <c r="BZ38" s="29"/>
      <c r="CA38" s="29"/>
      <c r="CB38" s="29"/>
      <c r="CC38" s="29"/>
      <c r="CD38" s="29"/>
      <c r="CE38" s="29"/>
    </row>
    <row r="39" spans="2:83" ht="14.5" customHeight="1" x14ac:dyDescent="0.2">
      <c r="B39" s="4"/>
      <c r="C39" s="4"/>
      <c r="E39" s="26"/>
      <c r="F39" s="1" t="s">
        <v>1023</v>
      </c>
      <c r="N39" s="154"/>
      <c r="O39" s="155"/>
      <c r="P39" s="155"/>
      <c r="Q39" s="155"/>
      <c r="R39" s="155"/>
      <c r="S39" s="155"/>
      <c r="T39" s="156"/>
      <c r="U39" s="160"/>
      <c r="V39" s="161"/>
      <c r="W39" s="161"/>
      <c r="X39" s="161"/>
      <c r="Y39" s="161"/>
      <c r="Z39" s="161"/>
      <c r="AA39" s="161"/>
      <c r="AB39" s="161"/>
      <c r="AC39" s="161"/>
      <c r="AD39" s="161"/>
      <c r="AE39" s="161"/>
      <c r="AF39" s="161"/>
      <c r="AG39" s="162"/>
      <c r="AH39" s="36"/>
      <c r="AI39" s="35"/>
      <c r="AJ39" s="139"/>
      <c r="AK39" s="140"/>
      <c r="AL39" s="140"/>
      <c r="AM39" s="140"/>
      <c r="AN39" s="140"/>
      <c r="AO39" s="140"/>
      <c r="AP39" s="141"/>
      <c r="AQ39" s="160"/>
      <c r="AR39" s="161"/>
      <c r="AS39" s="161"/>
      <c r="AT39" s="161"/>
      <c r="AU39" s="161"/>
      <c r="AV39" s="161"/>
      <c r="AW39" s="161"/>
      <c r="AX39" s="161"/>
      <c r="AY39" s="161"/>
      <c r="AZ39" s="161"/>
      <c r="BA39" s="161"/>
      <c r="BB39" s="161"/>
      <c r="BC39" s="162"/>
      <c r="BD39" s="25"/>
      <c r="BG39" s="29"/>
      <c r="BH39" s="29"/>
      <c r="BI39" s="29"/>
      <c r="BJ39" s="29"/>
      <c r="BK39" s="29"/>
      <c r="BL39" s="29"/>
      <c r="BM39" s="29"/>
      <c r="BN39" s="29"/>
      <c r="BO39" s="29"/>
      <c r="BP39" s="29"/>
      <c r="BQ39" s="29"/>
      <c r="BR39" s="29"/>
      <c r="BS39" s="29"/>
      <c r="BT39" s="29"/>
      <c r="BU39" s="29"/>
      <c r="BV39" s="29"/>
      <c r="BW39" s="29"/>
      <c r="BX39" s="29"/>
      <c r="BY39" s="29"/>
      <c r="BZ39" s="29"/>
      <c r="CA39" s="29"/>
      <c r="CB39" s="29"/>
      <c r="CC39" s="29"/>
      <c r="CD39" s="29"/>
      <c r="CE39" s="29"/>
    </row>
    <row r="40" spans="2:83" ht="14.5" customHeight="1" x14ac:dyDescent="0.2">
      <c r="B40" s="4"/>
      <c r="C40" s="4"/>
      <c r="E40" s="26"/>
      <c r="F40" s="1" t="s">
        <v>926</v>
      </c>
      <c r="N40" s="154"/>
      <c r="O40" s="155"/>
      <c r="P40" s="155"/>
      <c r="Q40" s="155"/>
      <c r="R40" s="155"/>
      <c r="S40" s="155"/>
      <c r="T40" s="156"/>
      <c r="U40" s="160"/>
      <c r="V40" s="161"/>
      <c r="W40" s="161"/>
      <c r="X40" s="161"/>
      <c r="Y40" s="161"/>
      <c r="Z40" s="161"/>
      <c r="AA40" s="161"/>
      <c r="AB40" s="161"/>
      <c r="AC40" s="161"/>
      <c r="AD40" s="161"/>
      <c r="AE40" s="161"/>
      <c r="AF40" s="161"/>
      <c r="AG40" s="162"/>
      <c r="AH40" s="36"/>
      <c r="AI40" s="35"/>
      <c r="AJ40" s="139"/>
      <c r="AK40" s="140"/>
      <c r="AL40" s="140"/>
      <c r="AM40" s="140"/>
      <c r="AN40" s="140"/>
      <c r="AO40" s="140"/>
      <c r="AP40" s="141"/>
      <c r="AQ40" s="160"/>
      <c r="AR40" s="161"/>
      <c r="AS40" s="161"/>
      <c r="AT40" s="161"/>
      <c r="AU40" s="161"/>
      <c r="AV40" s="161"/>
      <c r="AW40" s="161"/>
      <c r="AX40" s="161"/>
      <c r="AY40" s="161"/>
      <c r="AZ40" s="161"/>
      <c r="BA40" s="161"/>
      <c r="BB40" s="161"/>
      <c r="BC40" s="162"/>
      <c r="BD40" s="25"/>
      <c r="BG40" s="29"/>
      <c r="BH40" s="29"/>
      <c r="BI40" s="29"/>
      <c r="BJ40" s="29"/>
      <c r="BK40" s="29"/>
      <c r="BL40" s="29"/>
      <c r="BM40" s="29"/>
      <c r="BN40" s="29"/>
      <c r="BO40" s="29"/>
      <c r="BP40" s="29"/>
      <c r="BQ40" s="29"/>
      <c r="BR40" s="29"/>
      <c r="BS40" s="29"/>
      <c r="BT40" s="29"/>
      <c r="BU40" s="29"/>
      <c r="BV40" s="29"/>
      <c r="BW40" s="29"/>
      <c r="BX40" s="29"/>
      <c r="BY40" s="29"/>
      <c r="BZ40" s="29"/>
      <c r="CA40" s="29"/>
      <c r="CB40" s="29"/>
      <c r="CC40" s="29"/>
      <c r="CD40" s="29"/>
      <c r="CE40" s="29"/>
    </row>
    <row r="41" spans="2:83" ht="14.5" customHeight="1" x14ac:dyDescent="0.2">
      <c r="B41" s="4"/>
      <c r="C41" s="4"/>
      <c r="E41" s="26"/>
      <c r="F41" s="1" t="s">
        <v>1022</v>
      </c>
      <c r="N41" s="187"/>
      <c r="O41" s="166"/>
      <c r="P41" s="166"/>
      <c r="Q41" s="166"/>
      <c r="R41" s="166"/>
      <c r="S41" s="166"/>
      <c r="T41" s="166"/>
      <c r="U41" s="163"/>
      <c r="V41" s="164"/>
      <c r="W41" s="164"/>
      <c r="X41" s="164"/>
      <c r="Y41" s="164"/>
      <c r="Z41" s="164"/>
      <c r="AA41" s="164"/>
      <c r="AB41" s="164"/>
      <c r="AC41" s="164"/>
      <c r="AD41" s="164"/>
      <c r="AE41" s="164"/>
      <c r="AF41" s="164"/>
      <c r="AG41" s="165"/>
      <c r="AH41" s="36"/>
      <c r="AI41" s="35"/>
      <c r="AJ41" s="129"/>
      <c r="AK41" s="130"/>
      <c r="AL41" s="130"/>
      <c r="AM41" s="130"/>
      <c r="AN41" s="130"/>
      <c r="AO41" s="130"/>
      <c r="AP41" s="130"/>
      <c r="AQ41" s="163"/>
      <c r="AR41" s="164"/>
      <c r="AS41" s="164"/>
      <c r="AT41" s="164"/>
      <c r="AU41" s="164"/>
      <c r="AV41" s="164"/>
      <c r="AW41" s="164"/>
      <c r="AX41" s="164"/>
      <c r="AY41" s="164"/>
      <c r="AZ41" s="164"/>
      <c r="BA41" s="164"/>
      <c r="BB41" s="164"/>
      <c r="BC41" s="165"/>
      <c r="BD41" s="25"/>
      <c r="BJ41" s="29"/>
      <c r="BK41" s="29"/>
      <c r="BL41" s="29"/>
      <c r="BM41" s="29"/>
      <c r="BN41" s="29"/>
      <c r="BO41" s="29"/>
      <c r="BP41" s="29"/>
      <c r="BQ41" s="29"/>
      <c r="BR41" s="29"/>
      <c r="BS41" s="29"/>
      <c r="BT41" s="29"/>
      <c r="BU41" s="29"/>
      <c r="BV41" s="29"/>
      <c r="BW41" s="29"/>
      <c r="BX41" s="29"/>
      <c r="BY41" s="29"/>
      <c r="BZ41" s="29"/>
      <c r="CA41" s="29"/>
      <c r="CB41" s="29"/>
      <c r="CC41" s="29"/>
      <c r="CD41" s="29"/>
      <c r="CE41" s="29"/>
    </row>
    <row r="42" spans="2:83" ht="14.5" customHeight="1" x14ac:dyDescent="0.2">
      <c r="B42" s="4"/>
      <c r="C42" s="4"/>
      <c r="E42" s="26"/>
      <c r="F42" s="1" t="s">
        <v>1021</v>
      </c>
      <c r="N42" s="146"/>
      <c r="O42" s="147"/>
      <c r="P42" s="147"/>
      <c r="Q42" s="147"/>
      <c r="R42" s="147"/>
      <c r="S42" s="147"/>
      <c r="T42" s="147"/>
      <c r="U42" s="147"/>
      <c r="V42" s="147"/>
      <c r="W42" s="147"/>
      <c r="X42" s="147"/>
      <c r="Y42" s="147"/>
      <c r="Z42" s="147"/>
      <c r="AA42" s="147"/>
      <c r="AB42" s="147"/>
      <c r="AC42" s="147"/>
      <c r="AD42" s="147"/>
      <c r="AE42" s="147"/>
      <c r="AF42" s="147"/>
      <c r="AG42" s="148"/>
      <c r="AH42" s="36"/>
      <c r="AI42" s="35"/>
      <c r="AJ42" s="149"/>
      <c r="AK42" s="150"/>
      <c r="AL42" s="150"/>
      <c r="AM42" s="150"/>
      <c r="AN42" s="150"/>
      <c r="AO42" s="150"/>
      <c r="AP42" s="150"/>
      <c r="AQ42" s="150"/>
      <c r="AR42" s="150"/>
      <c r="AS42" s="150"/>
      <c r="AT42" s="150"/>
      <c r="AU42" s="150"/>
      <c r="AV42" s="150"/>
      <c r="AW42" s="150"/>
      <c r="AX42" s="150"/>
      <c r="AY42" s="150"/>
      <c r="AZ42" s="150"/>
      <c r="BA42" s="150"/>
      <c r="BB42" s="150"/>
      <c r="BC42" s="151"/>
      <c r="BD42" s="25"/>
      <c r="BG42" s="29"/>
      <c r="BH42" s="29"/>
      <c r="BI42" s="29"/>
      <c r="BJ42" s="29"/>
      <c r="BK42" s="29"/>
      <c r="BL42" s="29"/>
      <c r="BM42" s="29"/>
      <c r="BN42" s="29"/>
      <c r="BO42" s="29"/>
      <c r="BP42" s="29"/>
      <c r="BQ42" s="29"/>
      <c r="BR42" s="29"/>
      <c r="BS42" s="29"/>
      <c r="BT42" s="29"/>
      <c r="BU42" s="29"/>
      <c r="BV42" s="29"/>
      <c r="BW42" s="29"/>
      <c r="BX42" s="29"/>
      <c r="BY42" s="29"/>
      <c r="BZ42" s="29"/>
      <c r="CA42" s="29"/>
      <c r="CB42" s="29"/>
      <c r="CC42" s="29"/>
      <c r="CD42" s="29"/>
      <c r="CE42" s="29"/>
    </row>
    <row r="43" spans="2:83" ht="3.75" customHeight="1" x14ac:dyDescent="0.2">
      <c r="B43" s="4"/>
      <c r="C43" s="4"/>
      <c r="E43" s="26"/>
      <c r="AH43" s="36"/>
      <c r="AI43" s="35"/>
      <c r="BD43" s="25"/>
      <c r="BG43" s="29"/>
      <c r="BH43" s="29"/>
      <c r="BI43" s="29"/>
      <c r="BJ43" s="29"/>
      <c r="BK43" s="29"/>
      <c r="BL43" s="29"/>
      <c r="BM43" s="29"/>
      <c r="BN43" s="29"/>
      <c r="BO43" s="29"/>
      <c r="BP43" s="29"/>
      <c r="BQ43" s="29"/>
      <c r="BR43" s="29"/>
      <c r="BS43" s="29"/>
      <c r="BT43" s="29"/>
      <c r="BU43" s="29"/>
      <c r="BV43" s="29"/>
      <c r="BW43" s="29"/>
      <c r="BX43" s="29"/>
      <c r="BY43" s="29"/>
      <c r="BZ43" s="29"/>
      <c r="CA43" s="29"/>
      <c r="CB43" s="29"/>
      <c r="CC43" s="29"/>
      <c r="CD43" s="29"/>
      <c r="CE43" s="29"/>
    </row>
    <row r="44" spans="2:83" x14ac:dyDescent="0.2">
      <c r="B44" s="4"/>
      <c r="C44" s="4"/>
      <c r="E44" s="26"/>
      <c r="F44" s="106" t="s">
        <v>1020</v>
      </c>
      <c r="G44" s="106"/>
      <c r="H44" s="106"/>
      <c r="I44" s="106"/>
      <c r="J44" s="106"/>
      <c r="K44" s="106"/>
      <c r="L44" s="106"/>
      <c r="M44" s="106"/>
      <c r="N44" s="106"/>
      <c r="O44" s="106"/>
      <c r="P44" s="106"/>
      <c r="Q44" s="106"/>
      <c r="R44" s="106"/>
      <c r="S44" s="106"/>
      <c r="T44" s="106"/>
      <c r="U44" s="106"/>
      <c r="V44" s="106"/>
      <c r="W44" s="106"/>
      <c r="X44" s="106"/>
      <c r="Y44" s="106"/>
      <c r="Z44" s="106"/>
      <c r="AA44" s="106"/>
      <c r="AB44" s="106"/>
      <c r="AC44" s="106"/>
      <c r="AD44" s="106"/>
      <c r="AE44" s="106"/>
      <c r="AF44" s="106"/>
      <c r="AG44" s="106"/>
      <c r="AH44" s="153"/>
      <c r="AI44" s="39"/>
      <c r="AJ44" s="106" t="s">
        <v>1019</v>
      </c>
      <c r="AK44" s="106"/>
      <c r="AL44" s="106"/>
      <c r="AM44" s="106"/>
      <c r="AN44" s="106"/>
      <c r="AO44" s="106"/>
      <c r="AP44" s="106"/>
      <c r="AQ44" s="106"/>
      <c r="AR44" s="106"/>
      <c r="AS44" s="106"/>
      <c r="AT44" s="106"/>
      <c r="AU44" s="106"/>
      <c r="AV44" s="106"/>
      <c r="AW44" s="106"/>
      <c r="AX44" s="106"/>
      <c r="AY44" s="106"/>
      <c r="AZ44" s="106"/>
      <c r="BA44" s="106"/>
      <c r="BB44" s="106"/>
      <c r="BC44" s="106"/>
      <c r="BD44" s="25"/>
    </row>
    <row r="45" spans="2:83" ht="3.75" customHeight="1" x14ac:dyDescent="0.2">
      <c r="B45" s="4"/>
      <c r="C45" s="4"/>
      <c r="E45" s="26"/>
      <c r="AH45" s="36"/>
      <c r="AI45" s="35"/>
      <c r="BD45" s="25"/>
    </row>
    <row r="46" spans="2:83" ht="14.5" customHeight="1" x14ac:dyDescent="0.2">
      <c r="B46" s="4"/>
      <c r="C46" s="4"/>
      <c r="E46" s="26"/>
      <c r="F46" s="1" t="s">
        <v>1018</v>
      </c>
      <c r="N46" s="154"/>
      <c r="O46" s="155"/>
      <c r="P46" s="155"/>
      <c r="Q46" s="155"/>
      <c r="R46" s="155"/>
      <c r="S46" s="155"/>
      <c r="T46" s="156"/>
      <c r="U46" s="157" t="s">
        <v>1017</v>
      </c>
      <c r="V46" s="158"/>
      <c r="W46" s="158"/>
      <c r="X46" s="158"/>
      <c r="Y46" s="158"/>
      <c r="Z46" s="158"/>
      <c r="AA46" s="158"/>
      <c r="AB46" s="158"/>
      <c r="AC46" s="158"/>
      <c r="AD46" s="158"/>
      <c r="AE46" s="158"/>
      <c r="AF46" s="158"/>
      <c r="AG46" s="159"/>
      <c r="AH46" s="36"/>
      <c r="AI46" s="35"/>
      <c r="AJ46" s="139"/>
      <c r="AK46" s="140"/>
      <c r="AL46" s="140"/>
      <c r="AM46" s="140"/>
      <c r="AN46" s="140"/>
      <c r="AO46" s="140"/>
      <c r="AP46" s="141"/>
      <c r="AQ46" s="157" t="s">
        <v>1016</v>
      </c>
      <c r="AR46" s="158"/>
      <c r="AS46" s="158"/>
      <c r="AT46" s="158"/>
      <c r="AU46" s="158"/>
      <c r="AV46" s="158"/>
      <c r="AW46" s="158"/>
      <c r="AX46" s="158"/>
      <c r="AY46" s="158"/>
      <c r="AZ46" s="158"/>
      <c r="BA46" s="158"/>
      <c r="BB46" s="158"/>
      <c r="BC46" s="159"/>
      <c r="BD46" s="25"/>
    </row>
    <row r="47" spans="2:83" ht="14.5" customHeight="1" x14ac:dyDescent="0.2">
      <c r="B47" s="4"/>
      <c r="C47" s="4"/>
      <c r="E47" s="26"/>
      <c r="F47" s="1" t="s">
        <v>1015</v>
      </c>
      <c r="N47" s="154"/>
      <c r="O47" s="166"/>
      <c r="P47" s="166"/>
      <c r="Q47" s="166"/>
      <c r="R47" s="166"/>
      <c r="S47" s="166"/>
      <c r="T47" s="166"/>
      <c r="U47" s="160"/>
      <c r="V47" s="161"/>
      <c r="W47" s="161"/>
      <c r="X47" s="161"/>
      <c r="Y47" s="161"/>
      <c r="Z47" s="161"/>
      <c r="AA47" s="161"/>
      <c r="AB47" s="161"/>
      <c r="AC47" s="161"/>
      <c r="AD47" s="161"/>
      <c r="AE47" s="161"/>
      <c r="AF47" s="161"/>
      <c r="AG47" s="162"/>
      <c r="AH47" s="36"/>
      <c r="AI47" s="35"/>
      <c r="AJ47" s="129"/>
      <c r="AK47" s="130"/>
      <c r="AL47" s="130"/>
      <c r="AM47" s="130"/>
      <c r="AN47" s="130"/>
      <c r="AO47" s="130"/>
      <c r="AP47" s="130"/>
      <c r="AQ47" s="160"/>
      <c r="AR47" s="161"/>
      <c r="AS47" s="161"/>
      <c r="AT47" s="161"/>
      <c r="AU47" s="161"/>
      <c r="AV47" s="161"/>
      <c r="AW47" s="161"/>
      <c r="AX47" s="161"/>
      <c r="AY47" s="161"/>
      <c r="AZ47" s="161"/>
      <c r="BA47" s="161"/>
      <c r="BB47" s="161"/>
      <c r="BC47" s="162"/>
      <c r="BD47" s="25"/>
      <c r="BG47" s="29"/>
      <c r="BH47" s="29"/>
      <c r="BI47" s="29"/>
      <c r="BJ47" s="29"/>
      <c r="BK47" s="29"/>
      <c r="BL47" s="29"/>
      <c r="BM47" s="29"/>
      <c r="BN47" s="29"/>
      <c r="BO47" s="29"/>
      <c r="BP47" s="29"/>
      <c r="BQ47" s="29"/>
      <c r="BR47" s="29"/>
      <c r="BS47" s="29"/>
      <c r="BT47" s="29"/>
      <c r="BU47" s="29"/>
      <c r="BV47" s="29"/>
      <c r="BW47" s="29"/>
      <c r="BX47" s="29"/>
      <c r="BY47" s="29"/>
      <c r="BZ47" s="29"/>
      <c r="CA47" s="29"/>
      <c r="CB47" s="29"/>
      <c r="CC47" s="29"/>
      <c r="CD47" s="29"/>
      <c r="CE47" s="29"/>
    </row>
    <row r="48" spans="2:83" ht="14.5" customHeight="1" x14ac:dyDescent="0.2">
      <c r="B48" s="4"/>
      <c r="C48" s="4"/>
      <c r="E48" s="26"/>
      <c r="F48" s="1" t="s">
        <v>1014</v>
      </c>
      <c r="M48" s="38"/>
      <c r="N48" s="154"/>
      <c r="O48" s="166"/>
      <c r="P48" s="166"/>
      <c r="Q48" s="166"/>
      <c r="R48" s="166"/>
      <c r="S48" s="166"/>
      <c r="T48" s="166"/>
      <c r="U48" s="160"/>
      <c r="V48" s="161"/>
      <c r="W48" s="161"/>
      <c r="X48" s="161"/>
      <c r="Y48" s="161"/>
      <c r="Z48" s="161"/>
      <c r="AA48" s="161"/>
      <c r="AB48" s="161"/>
      <c r="AC48" s="161"/>
      <c r="AD48" s="161"/>
      <c r="AE48" s="161"/>
      <c r="AF48" s="161"/>
      <c r="AG48" s="162"/>
      <c r="AH48" s="36"/>
      <c r="AI48" s="35"/>
      <c r="AJ48" s="129"/>
      <c r="AK48" s="130"/>
      <c r="AL48" s="130"/>
      <c r="AM48" s="130"/>
      <c r="AN48" s="130"/>
      <c r="AO48" s="130"/>
      <c r="AP48" s="130"/>
      <c r="AQ48" s="160"/>
      <c r="AR48" s="161"/>
      <c r="AS48" s="161"/>
      <c r="AT48" s="161"/>
      <c r="AU48" s="161"/>
      <c r="AV48" s="161"/>
      <c r="AW48" s="161"/>
      <c r="AX48" s="161"/>
      <c r="AY48" s="161"/>
      <c r="AZ48" s="161"/>
      <c r="BA48" s="161"/>
      <c r="BB48" s="161"/>
      <c r="BC48" s="162"/>
      <c r="BD48" s="25"/>
      <c r="BG48" s="29"/>
      <c r="BH48" s="29"/>
      <c r="BI48" s="29"/>
      <c r="BJ48" s="29"/>
      <c r="BK48" s="29"/>
      <c r="BL48" s="29"/>
      <c r="BM48" s="29"/>
      <c r="BN48" s="29"/>
      <c r="BO48" s="29"/>
      <c r="BP48" s="29"/>
      <c r="BQ48" s="29"/>
      <c r="BR48" s="29"/>
      <c r="BS48" s="29"/>
      <c r="BT48" s="29"/>
      <c r="BU48" s="29"/>
      <c r="BV48" s="29"/>
      <c r="BW48" s="29"/>
      <c r="BX48" s="29"/>
      <c r="BY48" s="29"/>
      <c r="BZ48" s="29"/>
      <c r="CA48" s="29"/>
      <c r="CB48" s="29"/>
      <c r="CC48" s="29"/>
      <c r="CD48" s="29"/>
      <c r="CE48" s="29"/>
    </row>
    <row r="49" spans="2:83" ht="14.5" customHeight="1" x14ac:dyDescent="0.2">
      <c r="B49" s="4"/>
      <c r="C49" s="4"/>
      <c r="E49" s="26"/>
      <c r="F49" s="1" t="s">
        <v>1013</v>
      </c>
      <c r="G49" s="37"/>
      <c r="N49" s="181">
        <f>N47*N48</f>
        <v>0</v>
      </c>
      <c r="O49" s="182"/>
      <c r="P49" s="182"/>
      <c r="Q49" s="182"/>
      <c r="R49" s="182"/>
      <c r="S49" s="182"/>
      <c r="T49" s="183"/>
      <c r="U49" s="160"/>
      <c r="V49" s="161"/>
      <c r="W49" s="161"/>
      <c r="X49" s="161"/>
      <c r="Y49" s="161"/>
      <c r="Z49" s="161"/>
      <c r="AA49" s="161"/>
      <c r="AB49" s="161"/>
      <c r="AC49" s="161"/>
      <c r="AD49" s="161"/>
      <c r="AE49" s="161"/>
      <c r="AF49" s="161"/>
      <c r="AG49" s="162"/>
      <c r="AH49" s="36"/>
      <c r="AI49" s="35"/>
      <c r="AJ49" s="184"/>
      <c r="AK49" s="185"/>
      <c r="AL49" s="185"/>
      <c r="AM49" s="185"/>
      <c r="AN49" s="185"/>
      <c r="AO49" s="185"/>
      <c r="AP49" s="186"/>
      <c r="AQ49" s="160"/>
      <c r="AR49" s="161"/>
      <c r="AS49" s="161"/>
      <c r="AT49" s="161"/>
      <c r="AU49" s="161"/>
      <c r="AV49" s="161"/>
      <c r="AW49" s="161"/>
      <c r="AX49" s="161"/>
      <c r="AY49" s="161"/>
      <c r="AZ49" s="161"/>
      <c r="BA49" s="161"/>
      <c r="BB49" s="161"/>
      <c r="BC49" s="162"/>
      <c r="BD49" s="25"/>
      <c r="BG49" s="29"/>
      <c r="BH49" s="29"/>
      <c r="BI49" s="29"/>
      <c r="BJ49" s="29"/>
      <c r="BK49" s="29"/>
      <c r="BL49" s="29"/>
      <c r="BM49" s="29"/>
      <c r="BN49" s="29"/>
      <c r="BO49" s="29"/>
      <c r="BP49" s="29"/>
      <c r="BQ49" s="29"/>
      <c r="BR49" s="29"/>
      <c r="BS49" s="29"/>
      <c r="BT49" s="29"/>
      <c r="BU49" s="29"/>
      <c r="BV49" s="29"/>
      <c r="BW49" s="29"/>
      <c r="BX49" s="29"/>
      <c r="BY49" s="29"/>
      <c r="BZ49" s="29"/>
      <c r="CA49" s="29"/>
      <c r="CB49" s="29"/>
      <c r="CC49" s="29"/>
      <c r="CD49" s="29"/>
      <c r="CE49" s="29"/>
    </row>
    <row r="50" spans="2:83" ht="14.5" customHeight="1" x14ac:dyDescent="0.2">
      <c r="B50" s="4"/>
      <c r="C50" s="4"/>
      <c r="E50" s="26"/>
      <c r="F50" s="1" t="s">
        <v>1012</v>
      </c>
      <c r="G50" s="37"/>
      <c r="N50" s="181">
        <f>ContainersPerLoadR*QtyR</f>
        <v>0</v>
      </c>
      <c r="O50" s="182"/>
      <c r="P50" s="182"/>
      <c r="Q50" s="182"/>
      <c r="R50" s="182"/>
      <c r="S50" s="182"/>
      <c r="T50" s="183"/>
      <c r="U50" s="160"/>
      <c r="V50" s="161"/>
      <c r="W50" s="161"/>
      <c r="X50" s="161"/>
      <c r="Y50" s="161"/>
      <c r="Z50" s="161"/>
      <c r="AA50" s="161"/>
      <c r="AB50" s="161"/>
      <c r="AC50" s="161"/>
      <c r="AD50" s="161"/>
      <c r="AE50" s="161"/>
      <c r="AF50" s="161"/>
      <c r="AG50" s="162"/>
      <c r="AH50" s="36"/>
      <c r="AI50" s="35"/>
      <c r="AJ50" s="184"/>
      <c r="AK50" s="185"/>
      <c r="AL50" s="185"/>
      <c r="AM50" s="185"/>
      <c r="AN50" s="185"/>
      <c r="AO50" s="185"/>
      <c r="AP50" s="186"/>
      <c r="AQ50" s="160"/>
      <c r="AR50" s="161"/>
      <c r="AS50" s="161"/>
      <c r="AT50" s="161"/>
      <c r="AU50" s="161"/>
      <c r="AV50" s="161"/>
      <c r="AW50" s="161"/>
      <c r="AX50" s="161"/>
      <c r="AY50" s="161"/>
      <c r="AZ50" s="161"/>
      <c r="BA50" s="161"/>
      <c r="BB50" s="161"/>
      <c r="BC50" s="162"/>
      <c r="BD50" s="25"/>
      <c r="BG50" s="29"/>
      <c r="BH50" s="29"/>
      <c r="BI50" s="29"/>
      <c r="BJ50" s="29"/>
      <c r="BK50" s="29"/>
      <c r="BL50" s="29"/>
      <c r="BM50" s="29"/>
      <c r="BN50" s="29"/>
      <c r="BO50" s="29"/>
      <c r="BP50" s="29"/>
      <c r="BQ50" s="29"/>
      <c r="BR50" s="29"/>
      <c r="BS50" s="29"/>
      <c r="BT50" s="29"/>
      <c r="BU50" s="29"/>
      <c r="BV50" s="29"/>
      <c r="BW50" s="29"/>
      <c r="BX50" s="29"/>
      <c r="BY50" s="29"/>
      <c r="BZ50" s="29"/>
      <c r="CA50" s="29"/>
      <c r="CB50" s="29"/>
      <c r="CC50" s="29"/>
      <c r="CD50" s="29"/>
      <c r="CE50" s="29"/>
    </row>
    <row r="51" spans="2:83" ht="14.5" customHeight="1" x14ac:dyDescent="0.2">
      <c r="B51" s="4"/>
      <c r="C51" s="4"/>
      <c r="E51" s="26"/>
      <c r="F51" s="1" t="s">
        <v>1011</v>
      </c>
      <c r="G51" s="37"/>
      <c r="N51" s="167">
        <f>AB25+(N49*N38)</f>
        <v>0</v>
      </c>
      <c r="O51" s="168"/>
      <c r="P51" s="168"/>
      <c r="Q51" s="168"/>
      <c r="R51" s="169"/>
      <c r="S51" s="170" t="str">
        <f>IF(WeightUnitMeasureR=0,"lbs",WeightUnitMeasureR)</f>
        <v>lbs</v>
      </c>
      <c r="T51" s="171"/>
      <c r="U51" s="160"/>
      <c r="V51" s="161"/>
      <c r="W51" s="161"/>
      <c r="X51" s="161"/>
      <c r="Y51" s="161"/>
      <c r="Z51" s="161"/>
      <c r="AA51" s="161"/>
      <c r="AB51" s="161"/>
      <c r="AC51" s="161"/>
      <c r="AD51" s="161"/>
      <c r="AE51" s="161"/>
      <c r="AF51" s="161"/>
      <c r="AG51" s="162"/>
      <c r="AH51" s="36"/>
      <c r="AI51" s="35"/>
      <c r="AJ51" s="172">
        <f>AX25+(AJ49*AJ38)</f>
        <v>0</v>
      </c>
      <c r="AK51" s="173"/>
      <c r="AL51" s="173"/>
      <c r="AM51" s="173"/>
      <c r="AN51" s="174"/>
      <c r="AO51" s="175" t="str">
        <f>IF(WeightUnitMeasureR=0,"lbs",WeightUnitMeasureR)</f>
        <v>lbs</v>
      </c>
      <c r="AP51" s="176"/>
      <c r="AQ51" s="160"/>
      <c r="AR51" s="161"/>
      <c r="AS51" s="161"/>
      <c r="AT51" s="161"/>
      <c r="AU51" s="161"/>
      <c r="AV51" s="161"/>
      <c r="AW51" s="161"/>
      <c r="AX51" s="161"/>
      <c r="AY51" s="161"/>
      <c r="AZ51" s="161"/>
      <c r="BA51" s="161"/>
      <c r="BB51" s="161"/>
      <c r="BC51" s="162"/>
      <c r="BD51" s="25"/>
      <c r="BG51" s="29"/>
      <c r="BH51" s="29"/>
      <c r="BI51" s="29"/>
      <c r="BJ51" s="29"/>
      <c r="BK51" s="29"/>
      <c r="BL51" s="29"/>
      <c r="BM51" s="29"/>
      <c r="BN51" s="29"/>
      <c r="BO51" s="29"/>
      <c r="BP51" s="29"/>
      <c r="BQ51" s="29"/>
      <c r="BR51" s="29"/>
      <c r="BS51" s="29"/>
      <c r="BT51" s="29"/>
      <c r="BU51" s="29"/>
      <c r="BV51" s="29"/>
      <c r="BW51" s="29"/>
      <c r="BX51" s="29"/>
      <c r="BY51" s="29"/>
      <c r="BZ51" s="29"/>
      <c r="CA51" s="29"/>
      <c r="CB51" s="29"/>
      <c r="CC51" s="29"/>
      <c r="CD51" s="29"/>
      <c r="CE51" s="29"/>
    </row>
    <row r="52" spans="2:83" ht="14.5" customHeight="1" x14ac:dyDescent="0.2">
      <c r="B52" s="4"/>
      <c r="C52" s="4"/>
      <c r="E52" s="26"/>
      <c r="F52" s="1" t="s">
        <v>1010</v>
      </c>
      <c r="G52" s="37"/>
      <c r="N52" s="154"/>
      <c r="O52" s="155"/>
      <c r="P52" s="155"/>
      <c r="Q52" s="155"/>
      <c r="R52" s="155"/>
      <c r="S52" s="155"/>
      <c r="T52" s="156"/>
      <c r="U52" s="160"/>
      <c r="V52" s="161"/>
      <c r="W52" s="161"/>
      <c r="X52" s="161"/>
      <c r="Y52" s="161"/>
      <c r="Z52" s="161"/>
      <c r="AA52" s="161"/>
      <c r="AB52" s="161"/>
      <c r="AC52" s="161"/>
      <c r="AD52" s="161"/>
      <c r="AE52" s="161"/>
      <c r="AF52" s="161"/>
      <c r="AG52" s="162"/>
      <c r="AH52" s="36"/>
      <c r="AI52" s="35"/>
      <c r="AJ52" s="139"/>
      <c r="AK52" s="140"/>
      <c r="AL52" s="140"/>
      <c r="AM52" s="140"/>
      <c r="AN52" s="140"/>
      <c r="AO52" s="140"/>
      <c r="AP52" s="141"/>
      <c r="AQ52" s="160"/>
      <c r="AR52" s="161"/>
      <c r="AS52" s="161"/>
      <c r="AT52" s="161"/>
      <c r="AU52" s="161"/>
      <c r="AV52" s="161"/>
      <c r="AW52" s="161"/>
      <c r="AX52" s="161"/>
      <c r="AY52" s="161"/>
      <c r="AZ52" s="161"/>
      <c r="BA52" s="161"/>
      <c r="BB52" s="161"/>
      <c r="BC52" s="162"/>
      <c r="BD52" s="25"/>
      <c r="BG52" s="29"/>
      <c r="BH52" s="29"/>
      <c r="BI52" s="29"/>
      <c r="BJ52" s="29"/>
      <c r="BK52" s="29"/>
      <c r="BL52" s="29"/>
      <c r="BM52" s="29"/>
      <c r="BN52" s="29"/>
      <c r="BO52" s="29"/>
      <c r="BP52" s="29"/>
      <c r="BQ52" s="29"/>
      <c r="BR52" s="29"/>
      <c r="BS52" s="29"/>
      <c r="BT52" s="29"/>
      <c r="BU52" s="29"/>
      <c r="BV52" s="29"/>
      <c r="BW52" s="29"/>
      <c r="BX52" s="29"/>
      <c r="BY52" s="29"/>
      <c r="BZ52" s="29"/>
      <c r="CA52" s="29"/>
      <c r="CB52" s="29"/>
      <c r="CC52" s="29"/>
      <c r="CD52" s="29"/>
      <c r="CE52" s="29"/>
    </row>
    <row r="53" spans="2:83" ht="14.5" customHeight="1" x14ac:dyDescent="0.2">
      <c r="B53" s="4"/>
      <c r="C53" s="4"/>
      <c r="E53" s="26"/>
      <c r="F53" s="1" t="s">
        <v>1009</v>
      </c>
      <c r="G53" s="37"/>
      <c r="N53" s="154"/>
      <c r="O53" s="155"/>
      <c r="P53" s="155"/>
      <c r="Q53" s="155"/>
      <c r="R53" s="156"/>
      <c r="S53" s="177" t="str">
        <f>IFERROR(VLOOKUP(StackR,StackFactor,2,FALSE),"")</f>
        <v/>
      </c>
      <c r="T53" s="178"/>
      <c r="U53" s="160"/>
      <c r="V53" s="161"/>
      <c r="W53" s="161"/>
      <c r="X53" s="161"/>
      <c r="Y53" s="161"/>
      <c r="Z53" s="161"/>
      <c r="AA53" s="161"/>
      <c r="AB53" s="161"/>
      <c r="AC53" s="161"/>
      <c r="AD53" s="161"/>
      <c r="AE53" s="161"/>
      <c r="AF53" s="161"/>
      <c r="AG53" s="162"/>
      <c r="AH53" s="36"/>
      <c r="AI53" s="35"/>
      <c r="AJ53" s="139"/>
      <c r="AK53" s="140"/>
      <c r="AL53" s="140"/>
      <c r="AM53" s="140"/>
      <c r="AN53" s="141"/>
      <c r="AO53" s="179" t="str">
        <f>IFERROR(VLOOKUP(BStackR,StackFactor,2,FALSE),"")</f>
        <v/>
      </c>
      <c r="AP53" s="180"/>
      <c r="AQ53" s="160"/>
      <c r="AR53" s="161"/>
      <c r="AS53" s="161"/>
      <c r="AT53" s="161"/>
      <c r="AU53" s="161"/>
      <c r="AV53" s="161"/>
      <c r="AW53" s="161"/>
      <c r="AX53" s="161"/>
      <c r="AY53" s="161"/>
      <c r="AZ53" s="161"/>
      <c r="BA53" s="161"/>
      <c r="BB53" s="161"/>
      <c r="BC53" s="162"/>
      <c r="BD53" s="25"/>
      <c r="BG53" s="29"/>
      <c r="BH53" s="29"/>
      <c r="BI53" s="29"/>
      <c r="BJ53" s="29"/>
      <c r="BK53" s="29"/>
      <c r="BL53" s="29"/>
      <c r="BM53" s="29"/>
      <c r="BN53" s="29"/>
      <c r="BO53" s="29"/>
      <c r="BP53" s="29"/>
      <c r="BQ53" s="29"/>
      <c r="BR53" s="29"/>
      <c r="BS53" s="29"/>
      <c r="BT53" s="29"/>
      <c r="BU53" s="29"/>
      <c r="BV53" s="29"/>
      <c r="BW53" s="29"/>
      <c r="BX53" s="29"/>
      <c r="BY53" s="29"/>
      <c r="BZ53" s="29"/>
      <c r="CA53" s="29"/>
      <c r="CB53" s="29"/>
      <c r="CC53" s="29"/>
      <c r="CD53" s="29"/>
      <c r="CE53" s="29"/>
    </row>
    <row r="54" spans="2:83" ht="14.5" customHeight="1" x14ac:dyDescent="0.2">
      <c r="B54" s="4"/>
      <c r="C54" s="4"/>
      <c r="E54" s="26"/>
      <c r="F54" s="1" t="s">
        <v>1008</v>
      </c>
      <c r="G54" s="37"/>
      <c r="N54" s="154"/>
      <c r="O54" s="166"/>
      <c r="P54" s="166"/>
      <c r="Q54" s="166"/>
      <c r="R54" s="166"/>
      <c r="S54" s="166"/>
      <c r="T54" s="166"/>
      <c r="U54" s="160"/>
      <c r="V54" s="161"/>
      <c r="W54" s="161"/>
      <c r="X54" s="161"/>
      <c r="Y54" s="161"/>
      <c r="Z54" s="161"/>
      <c r="AA54" s="161"/>
      <c r="AB54" s="161"/>
      <c r="AC54" s="161"/>
      <c r="AD54" s="161"/>
      <c r="AE54" s="161"/>
      <c r="AF54" s="161"/>
      <c r="AG54" s="162"/>
      <c r="AH54" s="36"/>
      <c r="AI54" s="35"/>
      <c r="AJ54" s="129"/>
      <c r="AK54" s="130"/>
      <c r="AL54" s="130"/>
      <c r="AM54" s="130"/>
      <c r="AN54" s="130"/>
      <c r="AO54" s="130"/>
      <c r="AP54" s="130"/>
      <c r="AQ54" s="160"/>
      <c r="AR54" s="161"/>
      <c r="AS54" s="161"/>
      <c r="AT54" s="161"/>
      <c r="AU54" s="161"/>
      <c r="AV54" s="161"/>
      <c r="AW54" s="161"/>
      <c r="AX54" s="161"/>
      <c r="AY54" s="161"/>
      <c r="AZ54" s="161"/>
      <c r="BA54" s="161"/>
      <c r="BB54" s="161"/>
      <c r="BC54" s="162"/>
      <c r="BD54" s="25"/>
      <c r="BG54" s="29"/>
      <c r="BH54" s="29"/>
      <c r="BI54" s="29"/>
      <c r="BJ54" s="29"/>
      <c r="BK54" s="29"/>
      <c r="BL54" s="29"/>
      <c r="BM54" s="29"/>
      <c r="BN54" s="29"/>
      <c r="BO54" s="29"/>
      <c r="BP54" s="29"/>
      <c r="BQ54" s="29"/>
      <c r="BR54" s="29"/>
      <c r="BS54" s="29"/>
      <c r="BT54" s="29"/>
      <c r="BU54" s="29"/>
      <c r="BV54" s="29"/>
      <c r="BW54" s="29"/>
      <c r="BX54" s="29"/>
      <c r="BY54" s="29"/>
      <c r="BZ54" s="29"/>
      <c r="CA54" s="29"/>
      <c r="CB54" s="29"/>
      <c r="CC54" s="29"/>
      <c r="CD54" s="29"/>
      <c r="CE54" s="29"/>
    </row>
    <row r="55" spans="2:83" ht="14.5" customHeight="1" x14ac:dyDescent="0.2">
      <c r="B55" s="4"/>
      <c r="C55" s="4"/>
      <c r="E55" s="26" t="s">
        <v>1007</v>
      </c>
      <c r="F55" s="1" t="s">
        <v>25</v>
      </c>
      <c r="N55" s="154"/>
      <c r="O55" s="155"/>
      <c r="P55" s="155"/>
      <c r="Q55" s="155"/>
      <c r="R55" s="155"/>
      <c r="S55" s="155"/>
      <c r="T55" s="156"/>
      <c r="U55" s="160"/>
      <c r="V55" s="161"/>
      <c r="W55" s="161"/>
      <c r="X55" s="161"/>
      <c r="Y55" s="161"/>
      <c r="Z55" s="161"/>
      <c r="AA55" s="161"/>
      <c r="AB55" s="161"/>
      <c r="AC55" s="161"/>
      <c r="AD55" s="161"/>
      <c r="AE55" s="161"/>
      <c r="AF55" s="161"/>
      <c r="AG55" s="162"/>
      <c r="AH55" s="36"/>
      <c r="AI55" s="35"/>
      <c r="AJ55" s="129"/>
      <c r="AK55" s="130"/>
      <c r="AL55" s="130"/>
      <c r="AM55" s="130"/>
      <c r="AN55" s="130"/>
      <c r="AO55" s="130"/>
      <c r="AP55" s="130"/>
      <c r="AQ55" s="160"/>
      <c r="AR55" s="161"/>
      <c r="AS55" s="161"/>
      <c r="AT55" s="161"/>
      <c r="AU55" s="161"/>
      <c r="AV55" s="161"/>
      <c r="AW55" s="161"/>
      <c r="AX55" s="161"/>
      <c r="AY55" s="161"/>
      <c r="AZ55" s="161"/>
      <c r="BA55" s="161"/>
      <c r="BB55" s="161"/>
      <c r="BC55" s="162"/>
      <c r="BD55" s="25"/>
      <c r="BG55" s="29"/>
      <c r="BH55" s="29"/>
      <c r="BI55" s="29"/>
      <c r="BJ55" s="29"/>
      <c r="BK55" s="29"/>
      <c r="BL55" s="29"/>
      <c r="BM55" s="29"/>
      <c r="BN55" s="29"/>
      <c r="BO55" s="29"/>
      <c r="BP55" s="29"/>
      <c r="BQ55" s="29"/>
      <c r="BR55" s="29"/>
      <c r="BS55" s="29"/>
      <c r="BT55" s="29"/>
      <c r="BU55" s="29"/>
      <c r="BV55" s="29"/>
      <c r="BW55" s="29"/>
      <c r="BX55" s="29"/>
      <c r="BY55" s="29"/>
      <c r="BZ55" s="29"/>
      <c r="CA55" s="29"/>
      <c r="CB55" s="29"/>
      <c r="CC55" s="29"/>
      <c r="CD55" s="29"/>
      <c r="CE55" s="29"/>
    </row>
    <row r="56" spans="2:83" ht="14.5" customHeight="1" x14ac:dyDescent="0.2">
      <c r="B56" s="4"/>
      <c r="C56" s="4"/>
      <c r="E56" s="26"/>
      <c r="F56" s="37"/>
      <c r="G56" s="37"/>
      <c r="N56" s="286"/>
      <c r="O56" s="287"/>
      <c r="P56" s="287"/>
      <c r="Q56" s="287"/>
      <c r="R56" s="287"/>
      <c r="S56" s="287"/>
      <c r="T56" s="288"/>
      <c r="U56" s="160"/>
      <c r="V56" s="161"/>
      <c r="W56" s="161"/>
      <c r="X56" s="161"/>
      <c r="Y56" s="161"/>
      <c r="Z56" s="161"/>
      <c r="AA56" s="161"/>
      <c r="AB56" s="161"/>
      <c r="AC56" s="161"/>
      <c r="AD56" s="161"/>
      <c r="AE56" s="161"/>
      <c r="AF56" s="161"/>
      <c r="AG56" s="162"/>
      <c r="AH56" s="36"/>
      <c r="AI56" s="35"/>
      <c r="AJ56" s="286"/>
      <c r="AK56" s="287"/>
      <c r="AL56" s="287"/>
      <c r="AM56" s="287"/>
      <c r="AN56" s="287"/>
      <c r="AO56" s="287"/>
      <c r="AP56" s="288"/>
      <c r="AQ56" s="160"/>
      <c r="AR56" s="161"/>
      <c r="AS56" s="161"/>
      <c r="AT56" s="161"/>
      <c r="AU56" s="161"/>
      <c r="AV56" s="161"/>
      <c r="AW56" s="161"/>
      <c r="AX56" s="161"/>
      <c r="AY56" s="161"/>
      <c r="AZ56" s="161"/>
      <c r="BA56" s="161"/>
      <c r="BB56" s="161"/>
      <c r="BC56" s="162"/>
      <c r="BD56" s="25"/>
      <c r="BG56" s="29"/>
      <c r="BH56" s="29"/>
      <c r="BI56" s="29"/>
      <c r="BJ56" s="29"/>
      <c r="BK56" s="29"/>
      <c r="BL56" s="29"/>
      <c r="BM56" s="29"/>
      <c r="BN56" s="29"/>
      <c r="BO56" s="29"/>
      <c r="BP56" s="29"/>
      <c r="BQ56" s="29"/>
      <c r="BR56" s="29"/>
      <c r="BS56" s="29"/>
      <c r="BT56" s="29"/>
      <c r="BU56" s="29"/>
      <c r="BV56" s="29"/>
      <c r="BW56" s="29"/>
      <c r="BX56" s="29"/>
      <c r="BY56" s="29"/>
      <c r="BZ56" s="29"/>
      <c r="CA56" s="29"/>
      <c r="CB56" s="29"/>
      <c r="CC56" s="29"/>
      <c r="CD56" s="29"/>
      <c r="CE56" s="29"/>
    </row>
    <row r="57" spans="2:83" ht="14.5" customHeight="1" x14ac:dyDescent="0.2">
      <c r="B57" s="4"/>
      <c r="C57" s="4"/>
      <c r="E57" s="26"/>
      <c r="F57" s="37"/>
      <c r="G57" s="37"/>
      <c r="N57" s="86"/>
      <c r="O57" s="87"/>
      <c r="P57" s="87"/>
      <c r="Q57" s="87"/>
      <c r="R57" s="87"/>
      <c r="S57" s="87"/>
      <c r="T57" s="88"/>
      <c r="U57" s="163"/>
      <c r="V57" s="164"/>
      <c r="W57" s="164"/>
      <c r="X57" s="164"/>
      <c r="Y57" s="164"/>
      <c r="Z57" s="164"/>
      <c r="AA57" s="164"/>
      <c r="AB57" s="164"/>
      <c r="AC57" s="164"/>
      <c r="AD57" s="164"/>
      <c r="AE57" s="164"/>
      <c r="AF57" s="164"/>
      <c r="AG57" s="165"/>
      <c r="AH57" s="36"/>
      <c r="AI57" s="35"/>
      <c r="AJ57" s="86"/>
      <c r="AK57" s="87"/>
      <c r="AL57" s="87"/>
      <c r="AM57" s="87"/>
      <c r="AN57" s="87"/>
      <c r="AO57" s="87"/>
      <c r="AP57" s="88"/>
      <c r="AQ57" s="163"/>
      <c r="AR57" s="164"/>
      <c r="AS57" s="164"/>
      <c r="AT57" s="164"/>
      <c r="AU57" s="164"/>
      <c r="AV57" s="164"/>
      <c r="AW57" s="164"/>
      <c r="AX57" s="164"/>
      <c r="AY57" s="164"/>
      <c r="AZ57" s="164"/>
      <c r="BA57" s="164"/>
      <c r="BB57" s="164"/>
      <c r="BC57" s="165"/>
      <c r="BD57" s="25"/>
      <c r="BG57" s="29"/>
      <c r="BH57" s="29"/>
      <c r="BI57" s="29"/>
      <c r="BJ57" s="29"/>
      <c r="BK57" s="29"/>
      <c r="BL57" s="29"/>
      <c r="BM57" s="29"/>
      <c r="BN57" s="29"/>
      <c r="BO57" s="29"/>
      <c r="BP57" s="29"/>
      <c r="BQ57" s="29"/>
      <c r="BR57" s="29"/>
      <c r="BS57" s="29"/>
      <c r="BT57" s="29"/>
      <c r="BU57" s="29"/>
      <c r="BV57" s="29"/>
      <c r="BW57" s="29"/>
      <c r="BX57" s="29"/>
      <c r="BY57" s="29"/>
      <c r="BZ57" s="29"/>
      <c r="CA57" s="29"/>
      <c r="CB57" s="29"/>
      <c r="CC57" s="29"/>
      <c r="CD57" s="29"/>
      <c r="CE57" s="29"/>
    </row>
    <row r="58" spans="2:83" ht="14.5" customHeight="1" x14ac:dyDescent="0.2">
      <c r="B58" s="4"/>
      <c r="C58" s="4"/>
      <c r="E58" s="26"/>
      <c r="F58" s="37" t="s">
        <v>1006</v>
      </c>
      <c r="G58" s="37"/>
      <c r="N58" s="146"/>
      <c r="O58" s="147"/>
      <c r="P58" s="147"/>
      <c r="Q58" s="147"/>
      <c r="R58" s="147"/>
      <c r="S58" s="147"/>
      <c r="T58" s="147"/>
      <c r="U58" s="147"/>
      <c r="V58" s="147"/>
      <c r="W58" s="147"/>
      <c r="X58" s="147"/>
      <c r="Y58" s="147"/>
      <c r="Z58" s="147"/>
      <c r="AA58" s="147"/>
      <c r="AB58" s="147"/>
      <c r="AC58" s="147"/>
      <c r="AD58" s="147"/>
      <c r="AE58" s="147"/>
      <c r="AF58" s="147"/>
      <c r="AG58" s="148"/>
      <c r="AH58" s="36"/>
      <c r="AI58" s="35"/>
      <c r="AJ58" s="149"/>
      <c r="AK58" s="150"/>
      <c r="AL58" s="150"/>
      <c r="AM58" s="150"/>
      <c r="AN58" s="150"/>
      <c r="AO58" s="150"/>
      <c r="AP58" s="150"/>
      <c r="AQ58" s="150"/>
      <c r="AR58" s="150"/>
      <c r="AS58" s="150"/>
      <c r="AT58" s="150"/>
      <c r="AU58" s="150"/>
      <c r="AV58" s="150"/>
      <c r="AW58" s="150"/>
      <c r="AX58" s="150"/>
      <c r="AY58" s="150"/>
      <c r="AZ58" s="150"/>
      <c r="BA58" s="150"/>
      <c r="BB58" s="150"/>
      <c r="BC58" s="151"/>
      <c r="BD58" s="25"/>
      <c r="BG58" s="29"/>
      <c r="BH58" s="29"/>
      <c r="BI58" s="29"/>
      <c r="BJ58" s="29"/>
      <c r="BK58" s="29"/>
      <c r="BL58" s="29"/>
      <c r="BM58" s="29"/>
      <c r="BN58" s="29"/>
      <c r="BO58" s="29"/>
      <c r="BP58" s="29"/>
      <c r="BQ58" s="29"/>
      <c r="BR58" s="29"/>
      <c r="BS58" s="29"/>
      <c r="BT58" s="29"/>
      <c r="BU58" s="29"/>
      <c r="BV58" s="29"/>
      <c r="BW58" s="29"/>
      <c r="BX58" s="29"/>
      <c r="BY58" s="29"/>
      <c r="BZ58" s="29"/>
      <c r="CA58" s="29"/>
      <c r="CB58" s="29"/>
      <c r="CC58" s="29"/>
      <c r="CD58" s="29"/>
      <c r="CE58" s="29"/>
    </row>
    <row r="59" spans="2:83" ht="3.75" customHeight="1" x14ac:dyDescent="0.2">
      <c r="B59" s="4"/>
      <c r="C59" s="4"/>
      <c r="E59" s="26"/>
      <c r="AH59" s="36"/>
      <c r="AI59" s="35"/>
      <c r="BD59" s="25"/>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row>
    <row r="60" spans="2:83" ht="14.5" customHeight="1" x14ac:dyDescent="0.2">
      <c r="B60" s="4"/>
      <c r="C60" s="4"/>
      <c r="E60" s="26"/>
      <c r="F60" s="106" t="s">
        <v>1005</v>
      </c>
      <c r="G60" s="106"/>
      <c r="H60" s="106"/>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25"/>
    </row>
    <row r="61" spans="2:83" ht="14.5" customHeight="1" x14ac:dyDescent="0.2">
      <c r="B61" s="4"/>
      <c r="C61" s="4"/>
      <c r="E61" s="26"/>
      <c r="F61" s="108" t="s">
        <v>1004</v>
      </c>
      <c r="G61" s="108"/>
      <c r="H61" s="152" t="s">
        <v>1002</v>
      </c>
      <c r="I61" s="152"/>
      <c r="J61" s="152"/>
      <c r="K61" s="152"/>
      <c r="L61" s="152"/>
      <c r="M61" s="152"/>
      <c r="N61" s="152"/>
      <c r="O61" s="152"/>
      <c r="P61" s="152"/>
      <c r="Q61" s="152"/>
      <c r="R61" s="152"/>
      <c r="S61" s="152"/>
      <c r="T61" s="152"/>
      <c r="U61" s="152"/>
      <c r="V61" s="152"/>
      <c r="W61" s="152"/>
      <c r="X61" s="152"/>
      <c r="Y61" s="152"/>
      <c r="Z61" s="152"/>
      <c r="AA61" s="152"/>
      <c r="AB61" s="152"/>
      <c r="AC61" s="152"/>
      <c r="AD61" s="152"/>
      <c r="AE61" s="108" t="s">
        <v>1004</v>
      </c>
      <c r="AF61" s="108"/>
      <c r="AG61" s="152" t="s">
        <v>1002</v>
      </c>
      <c r="AH61" s="152"/>
      <c r="AI61" s="152"/>
      <c r="AJ61" s="152"/>
      <c r="AK61" s="152"/>
      <c r="AL61" s="152"/>
      <c r="AM61" s="152"/>
      <c r="AN61" s="152"/>
      <c r="AO61" s="152"/>
      <c r="AP61" s="152"/>
      <c r="AQ61" s="152"/>
      <c r="AR61" s="152"/>
      <c r="AS61" s="152"/>
      <c r="AT61" s="152"/>
      <c r="AU61" s="152"/>
      <c r="AV61" s="152"/>
      <c r="AW61" s="152"/>
      <c r="AX61" s="152"/>
      <c r="AY61" s="152"/>
      <c r="AZ61" s="152"/>
      <c r="BA61" s="152"/>
      <c r="BB61" s="152"/>
      <c r="BC61" s="152"/>
      <c r="BD61" s="25"/>
      <c r="BG61" s="29"/>
      <c r="BH61" s="29"/>
      <c r="BI61" s="29"/>
      <c r="BJ61" s="29"/>
      <c r="BK61" s="29"/>
      <c r="BL61" s="29"/>
      <c r="BM61" s="29"/>
      <c r="BN61" s="29"/>
      <c r="BO61" s="29"/>
      <c r="BP61" s="29"/>
      <c r="BQ61" s="29"/>
      <c r="BR61" s="29"/>
      <c r="BS61" s="29"/>
      <c r="BT61" s="29"/>
      <c r="BU61" s="29"/>
      <c r="BV61" s="29"/>
      <c r="BW61" s="29"/>
      <c r="BX61" s="29"/>
      <c r="BY61" s="29"/>
      <c r="BZ61" s="29"/>
      <c r="CA61" s="29"/>
      <c r="CB61" s="29"/>
      <c r="CC61" s="29"/>
      <c r="CD61" s="29"/>
      <c r="CE61" s="29"/>
    </row>
    <row r="62" spans="2:83" ht="14.5" customHeight="1" x14ac:dyDescent="0.2">
      <c r="B62" s="4"/>
      <c r="C62" s="4"/>
      <c r="E62" s="26"/>
      <c r="F62" s="124">
        <v>1</v>
      </c>
      <c r="G62" s="142"/>
      <c r="H62" s="143"/>
      <c r="I62" s="144"/>
      <c r="J62" s="144"/>
      <c r="K62" s="144"/>
      <c r="L62" s="144"/>
      <c r="M62" s="144"/>
      <c r="N62" s="144"/>
      <c r="O62" s="144"/>
      <c r="P62" s="144"/>
      <c r="Q62" s="144"/>
      <c r="R62" s="144"/>
      <c r="S62" s="144"/>
      <c r="T62" s="144"/>
      <c r="U62" s="144"/>
      <c r="V62" s="144"/>
      <c r="W62" s="144"/>
      <c r="X62" s="144"/>
      <c r="Y62" s="144"/>
      <c r="Z62" s="144"/>
      <c r="AA62" s="144"/>
      <c r="AB62" s="144"/>
      <c r="AC62" s="144"/>
      <c r="AD62" s="145"/>
      <c r="AE62" s="124">
        <v>6</v>
      </c>
      <c r="AF62" s="142"/>
      <c r="AG62" s="143"/>
      <c r="AH62" s="144"/>
      <c r="AI62" s="144"/>
      <c r="AJ62" s="144"/>
      <c r="AK62" s="144"/>
      <c r="AL62" s="144"/>
      <c r="AM62" s="144"/>
      <c r="AN62" s="144"/>
      <c r="AO62" s="144"/>
      <c r="AP62" s="144"/>
      <c r="AQ62" s="144"/>
      <c r="AR62" s="144"/>
      <c r="AS62" s="144"/>
      <c r="AT62" s="144"/>
      <c r="AU62" s="144"/>
      <c r="AV62" s="144"/>
      <c r="AW62" s="144"/>
      <c r="AX62" s="144"/>
      <c r="AY62" s="144"/>
      <c r="AZ62" s="144"/>
      <c r="BA62" s="144"/>
      <c r="BB62" s="144"/>
      <c r="BC62" s="145"/>
      <c r="BD62" s="25"/>
      <c r="BH62" s="29"/>
      <c r="BI62" s="29"/>
      <c r="BJ62" s="29"/>
      <c r="BK62" s="29"/>
      <c r="BL62" s="29"/>
      <c r="BM62" s="29"/>
      <c r="BN62" s="29"/>
      <c r="BO62" s="29"/>
      <c r="BP62" s="29"/>
      <c r="BQ62" s="29"/>
      <c r="BR62" s="29"/>
      <c r="BS62" s="29"/>
      <c r="BT62" s="29"/>
      <c r="BU62" s="29"/>
      <c r="BV62" s="29"/>
      <c r="BW62" s="29"/>
      <c r="BX62" s="29"/>
      <c r="BY62" s="29"/>
      <c r="BZ62" s="29"/>
      <c r="CA62" s="29"/>
      <c r="CB62" s="29"/>
      <c r="CC62" s="29"/>
      <c r="CD62" s="29"/>
      <c r="CE62" s="29"/>
    </row>
    <row r="63" spans="2:83" ht="14.5" customHeight="1" x14ac:dyDescent="0.2">
      <c r="B63" s="4"/>
      <c r="C63" s="4"/>
      <c r="E63" s="26"/>
      <c r="F63" s="124">
        <v>2</v>
      </c>
      <c r="G63" s="142"/>
      <c r="H63" s="143"/>
      <c r="I63" s="144"/>
      <c r="J63" s="144"/>
      <c r="K63" s="144"/>
      <c r="L63" s="144"/>
      <c r="M63" s="144"/>
      <c r="N63" s="144"/>
      <c r="O63" s="144"/>
      <c r="P63" s="144"/>
      <c r="Q63" s="144"/>
      <c r="R63" s="144"/>
      <c r="S63" s="144"/>
      <c r="T63" s="144"/>
      <c r="U63" s="144"/>
      <c r="V63" s="144"/>
      <c r="W63" s="144"/>
      <c r="X63" s="144"/>
      <c r="Y63" s="144"/>
      <c r="Z63" s="144"/>
      <c r="AA63" s="144"/>
      <c r="AB63" s="144"/>
      <c r="AC63" s="144"/>
      <c r="AD63" s="145"/>
      <c r="AE63" s="124">
        <v>7</v>
      </c>
      <c r="AF63" s="142"/>
      <c r="AG63" s="143"/>
      <c r="AH63" s="144"/>
      <c r="AI63" s="144"/>
      <c r="AJ63" s="144"/>
      <c r="AK63" s="144"/>
      <c r="AL63" s="144"/>
      <c r="AM63" s="144"/>
      <c r="AN63" s="144"/>
      <c r="AO63" s="144"/>
      <c r="AP63" s="144"/>
      <c r="AQ63" s="144"/>
      <c r="AR63" s="144"/>
      <c r="AS63" s="144"/>
      <c r="AT63" s="144"/>
      <c r="AU63" s="144"/>
      <c r="AV63" s="144"/>
      <c r="AW63" s="144"/>
      <c r="AX63" s="144"/>
      <c r="AY63" s="144"/>
      <c r="AZ63" s="144"/>
      <c r="BA63" s="144"/>
      <c r="BB63" s="144"/>
      <c r="BC63" s="145"/>
      <c r="BD63" s="25"/>
      <c r="BG63" s="29"/>
      <c r="BH63" s="29"/>
      <c r="BI63" s="29"/>
      <c r="BJ63" s="29"/>
      <c r="BK63" s="29"/>
      <c r="BL63" s="29"/>
      <c r="BM63" s="29"/>
      <c r="BN63" s="29"/>
      <c r="BO63" s="29"/>
      <c r="BP63" s="29"/>
      <c r="BQ63" s="29"/>
      <c r="BR63" s="29"/>
      <c r="BS63" s="29"/>
      <c r="BT63" s="29"/>
      <c r="BU63" s="29"/>
      <c r="BV63" s="29"/>
      <c r="BW63" s="29"/>
      <c r="BX63" s="29"/>
      <c r="BY63" s="29"/>
      <c r="BZ63" s="29"/>
      <c r="CA63" s="29"/>
      <c r="CB63" s="29"/>
      <c r="CC63" s="29"/>
      <c r="CD63" s="29"/>
      <c r="CE63" s="29"/>
    </row>
    <row r="64" spans="2:83" ht="14.5" customHeight="1" x14ac:dyDescent="0.2">
      <c r="B64" s="4"/>
      <c r="C64" s="4"/>
      <c r="E64" s="26"/>
      <c r="F64" s="124">
        <v>3</v>
      </c>
      <c r="G64" s="142"/>
      <c r="H64" s="143"/>
      <c r="I64" s="144"/>
      <c r="J64" s="144"/>
      <c r="K64" s="144"/>
      <c r="L64" s="144"/>
      <c r="M64" s="144"/>
      <c r="N64" s="144"/>
      <c r="O64" s="144"/>
      <c r="P64" s="144"/>
      <c r="Q64" s="144"/>
      <c r="R64" s="144"/>
      <c r="S64" s="144"/>
      <c r="T64" s="144"/>
      <c r="U64" s="144"/>
      <c r="V64" s="144"/>
      <c r="W64" s="144"/>
      <c r="X64" s="144"/>
      <c r="Y64" s="144"/>
      <c r="Z64" s="144"/>
      <c r="AA64" s="144"/>
      <c r="AB64" s="144"/>
      <c r="AC64" s="144"/>
      <c r="AD64" s="145"/>
      <c r="AE64" s="124">
        <v>8</v>
      </c>
      <c r="AF64" s="142"/>
      <c r="AG64" s="143"/>
      <c r="AH64" s="144"/>
      <c r="AI64" s="144"/>
      <c r="AJ64" s="144"/>
      <c r="AK64" s="144"/>
      <c r="AL64" s="144"/>
      <c r="AM64" s="144"/>
      <c r="AN64" s="144"/>
      <c r="AO64" s="144"/>
      <c r="AP64" s="144"/>
      <c r="AQ64" s="144"/>
      <c r="AR64" s="144"/>
      <c r="AS64" s="144"/>
      <c r="AT64" s="144"/>
      <c r="AU64" s="144"/>
      <c r="AV64" s="144"/>
      <c r="AW64" s="144"/>
      <c r="AX64" s="144"/>
      <c r="AY64" s="144"/>
      <c r="AZ64" s="144"/>
      <c r="BA64" s="144"/>
      <c r="BB64" s="144"/>
      <c r="BC64" s="145"/>
      <c r="BD64" s="25"/>
      <c r="BG64" s="29"/>
      <c r="BH64" s="29"/>
      <c r="BI64" s="29"/>
      <c r="BJ64" s="29"/>
      <c r="BK64" s="29"/>
      <c r="BL64" s="29"/>
      <c r="BM64" s="29"/>
      <c r="BN64" s="29"/>
      <c r="BO64" s="29"/>
      <c r="BP64" s="29"/>
      <c r="BQ64" s="29"/>
      <c r="BR64" s="29"/>
      <c r="BS64" s="29"/>
      <c r="BT64" s="29"/>
      <c r="BU64" s="29"/>
      <c r="BV64" s="29"/>
      <c r="BW64" s="29"/>
      <c r="BX64" s="29"/>
      <c r="BY64" s="29"/>
      <c r="BZ64" s="29"/>
      <c r="CA64" s="29"/>
      <c r="CB64" s="29"/>
      <c r="CC64" s="29"/>
      <c r="CD64" s="29"/>
      <c r="CE64" s="29"/>
    </row>
    <row r="65" spans="2:83" ht="14.5" customHeight="1" x14ac:dyDescent="0.2">
      <c r="B65" s="4"/>
      <c r="C65" s="4"/>
      <c r="E65" s="26"/>
      <c r="F65" s="124">
        <v>4</v>
      </c>
      <c r="G65" s="142"/>
      <c r="H65" s="143"/>
      <c r="I65" s="144"/>
      <c r="J65" s="144"/>
      <c r="K65" s="144"/>
      <c r="L65" s="144"/>
      <c r="M65" s="144"/>
      <c r="N65" s="144"/>
      <c r="O65" s="144"/>
      <c r="P65" s="144"/>
      <c r="Q65" s="144"/>
      <c r="R65" s="144"/>
      <c r="S65" s="144"/>
      <c r="T65" s="144"/>
      <c r="U65" s="144"/>
      <c r="V65" s="144"/>
      <c r="W65" s="144"/>
      <c r="X65" s="144"/>
      <c r="Y65" s="144"/>
      <c r="Z65" s="144"/>
      <c r="AA65" s="144"/>
      <c r="AB65" s="144"/>
      <c r="AC65" s="144"/>
      <c r="AD65" s="145"/>
      <c r="AE65" s="124">
        <v>9</v>
      </c>
      <c r="AF65" s="142"/>
      <c r="AG65" s="143"/>
      <c r="AH65" s="144"/>
      <c r="AI65" s="144"/>
      <c r="AJ65" s="144"/>
      <c r="AK65" s="144"/>
      <c r="AL65" s="144"/>
      <c r="AM65" s="144"/>
      <c r="AN65" s="144"/>
      <c r="AO65" s="144"/>
      <c r="AP65" s="144"/>
      <c r="AQ65" s="144"/>
      <c r="AR65" s="144"/>
      <c r="AS65" s="144"/>
      <c r="AT65" s="144"/>
      <c r="AU65" s="144"/>
      <c r="AV65" s="144"/>
      <c r="AW65" s="144"/>
      <c r="AX65" s="144"/>
      <c r="AY65" s="144"/>
      <c r="AZ65" s="144"/>
      <c r="BA65" s="144"/>
      <c r="BB65" s="144"/>
      <c r="BC65" s="145"/>
      <c r="BD65" s="25"/>
      <c r="BG65" s="29"/>
      <c r="BH65" s="29"/>
      <c r="BI65" s="29"/>
      <c r="BJ65" s="29"/>
      <c r="BK65" s="29"/>
      <c r="BL65" s="29"/>
      <c r="BM65" s="29"/>
      <c r="BN65" s="29"/>
      <c r="BO65" s="29"/>
      <c r="BP65" s="29"/>
      <c r="BQ65" s="29"/>
      <c r="BR65" s="29"/>
      <c r="BS65" s="29"/>
      <c r="BT65" s="29"/>
      <c r="BU65" s="29"/>
      <c r="BV65" s="29"/>
      <c r="BW65" s="29"/>
      <c r="BX65" s="29"/>
      <c r="BY65" s="29"/>
      <c r="BZ65" s="29"/>
      <c r="CA65" s="29"/>
      <c r="CB65" s="29"/>
      <c r="CC65" s="29"/>
      <c r="CD65" s="29"/>
      <c r="CE65" s="29"/>
    </row>
    <row r="66" spans="2:83" ht="14.5" customHeight="1" x14ac:dyDescent="0.2">
      <c r="B66" s="4"/>
      <c r="C66" s="4"/>
      <c r="E66" s="26"/>
      <c r="F66" s="124">
        <v>5</v>
      </c>
      <c r="G66" s="142"/>
      <c r="H66" s="143"/>
      <c r="I66" s="144"/>
      <c r="J66" s="144"/>
      <c r="K66" s="144"/>
      <c r="L66" s="144"/>
      <c r="M66" s="144"/>
      <c r="N66" s="144"/>
      <c r="O66" s="144"/>
      <c r="P66" s="144"/>
      <c r="Q66" s="144"/>
      <c r="R66" s="144"/>
      <c r="S66" s="144"/>
      <c r="T66" s="144"/>
      <c r="U66" s="144"/>
      <c r="V66" s="144"/>
      <c r="W66" s="144"/>
      <c r="X66" s="144"/>
      <c r="Y66" s="144"/>
      <c r="Z66" s="144"/>
      <c r="AA66" s="144"/>
      <c r="AB66" s="144"/>
      <c r="AC66" s="144"/>
      <c r="AD66" s="145"/>
      <c r="AE66" s="124">
        <v>10</v>
      </c>
      <c r="AF66" s="142"/>
      <c r="AG66" s="143"/>
      <c r="AH66" s="144"/>
      <c r="AI66" s="144"/>
      <c r="AJ66" s="144"/>
      <c r="AK66" s="144"/>
      <c r="AL66" s="144"/>
      <c r="AM66" s="144"/>
      <c r="AN66" s="144"/>
      <c r="AO66" s="144"/>
      <c r="AP66" s="144"/>
      <c r="AQ66" s="144"/>
      <c r="AR66" s="144"/>
      <c r="AS66" s="144"/>
      <c r="AT66" s="144"/>
      <c r="AU66" s="144"/>
      <c r="AV66" s="144"/>
      <c r="AW66" s="144"/>
      <c r="AX66" s="144"/>
      <c r="AY66" s="144"/>
      <c r="AZ66" s="144"/>
      <c r="BA66" s="144"/>
      <c r="BB66" s="144"/>
      <c r="BC66" s="145"/>
      <c r="BD66" s="25"/>
      <c r="BG66" s="29"/>
      <c r="BH66" s="29"/>
      <c r="BI66" s="29"/>
      <c r="BJ66" s="29"/>
      <c r="BK66" s="29"/>
      <c r="BL66" s="29"/>
      <c r="BM66" s="29"/>
      <c r="BN66" s="29"/>
      <c r="BO66" s="29"/>
      <c r="BP66" s="29"/>
      <c r="BQ66" s="29"/>
      <c r="BR66" s="29"/>
      <c r="BS66" s="29"/>
      <c r="BT66" s="29"/>
      <c r="BU66" s="29"/>
      <c r="BV66" s="29"/>
      <c r="BW66" s="29"/>
      <c r="BX66" s="29"/>
      <c r="BY66" s="29"/>
      <c r="BZ66" s="29"/>
      <c r="CA66" s="29"/>
      <c r="CB66" s="29"/>
      <c r="CC66" s="29"/>
      <c r="CD66" s="29"/>
      <c r="CE66" s="29"/>
    </row>
    <row r="67" spans="2:83" ht="3.75" customHeight="1" x14ac:dyDescent="0.2">
      <c r="B67" s="4"/>
      <c r="C67" s="4"/>
      <c r="E67" s="26"/>
      <c r="BD67" s="25"/>
      <c r="BG67" s="29"/>
      <c r="BH67" s="29"/>
      <c r="BI67" s="29"/>
      <c r="BJ67" s="29"/>
      <c r="BK67" s="29"/>
      <c r="BL67" s="29"/>
      <c r="BM67" s="29"/>
      <c r="BN67" s="29"/>
      <c r="BO67" s="29"/>
      <c r="BP67" s="29"/>
      <c r="BQ67" s="29"/>
      <c r="BR67" s="29"/>
      <c r="BS67" s="29"/>
      <c r="BT67" s="29"/>
      <c r="BU67" s="29"/>
      <c r="BV67" s="29"/>
      <c r="BW67" s="29"/>
      <c r="BX67" s="29"/>
      <c r="BY67" s="29"/>
      <c r="BZ67" s="29"/>
      <c r="CA67" s="29"/>
      <c r="CB67" s="29"/>
      <c r="CC67" s="29"/>
      <c r="CD67" s="29"/>
      <c r="CE67" s="29"/>
    </row>
    <row r="68" spans="2:83" ht="14.5" customHeight="1" x14ac:dyDescent="0.2">
      <c r="B68" s="4"/>
      <c r="C68" s="4"/>
      <c r="E68" s="26"/>
      <c r="F68" s="106" t="s">
        <v>1003</v>
      </c>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c r="AI68" s="106"/>
      <c r="AJ68" s="106"/>
      <c r="AK68" s="106"/>
      <c r="AL68" s="106"/>
      <c r="AM68" s="106"/>
      <c r="AN68" s="106"/>
      <c r="AO68" s="106"/>
      <c r="AP68" s="106"/>
      <c r="AQ68" s="106"/>
      <c r="AR68" s="106"/>
      <c r="AS68" s="106"/>
      <c r="AT68" s="106"/>
      <c r="AU68" s="106"/>
      <c r="AV68" s="106"/>
      <c r="AW68" s="106"/>
      <c r="AX68" s="106"/>
      <c r="AY68" s="106"/>
      <c r="AZ68" s="106"/>
      <c r="BA68" s="106"/>
      <c r="BB68" s="106"/>
      <c r="BC68" s="106"/>
      <c r="BD68" s="25"/>
    </row>
    <row r="69" spans="2:83" ht="14.5" customHeight="1" x14ac:dyDescent="0.2">
      <c r="B69" s="4"/>
      <c r="C69" s="4"/>
      <c r="E69" s="26"/>
      <c r="H69" s="108" t="s">
        <v>1002</v>
      </c>
      <c r="I69" s="108"/>
      <c r="J69" s="108"/>
      <c r="K69" s="108"/>
      <c r="L69" s="108"/>
      <c r="M69" s="108"/>
      <c r="N69" s="108"/>
      <c r="O69" s="108" t="s">
        <v>1001</v>
      </c>
      <c r="P69" s="108"/>
      <c r="Q69" s="108"/>
      <c r="R69" s="108"/>
      <c r="S69" s="108"/>
      <c r="T69" s="108"/>
      <c r="U69" s="108"/>
      <c r="V69" s="108" t="s">
        <v>1000</v>
      </c>
      <c r="W69" s="108"/>
      <c r="X69" s="108"/>
      <c r="Y69" s="108"/>
      <c r="Z69" s="108"/>
      <c r="AA69" s="108"/>
      <c r="AB69" s="108" t="s">
        <v>999</v>
      </c>
      <c r="AC69" s="108"/>
      <c r="AD69" s="108"/>
      <c r="AE69" s="108"/>
      <c r="AF69" s="108"/>
      <c r="AG69" s="108"/>
      <c r="AH69" s="108"/>
      <c r="AI69" s="108" t="s">
        <v>998</v>
      </c>
      <c r="AJ69" s="108"/>
      <c r="AK69" s="108" t="s">
        <v>862</v>
      </c>
      <c r="AL69" s="108"/>
      <c r="AM69" s="108" t="s">
        <v>997</v>
      </c>
      <c r="AN69" s="108"/>
      <c r="AO69" s="108"/>
      <c r="AP69" s="108" t="s">
        <v>996</v>
      </c>
      <c r="AQ69" s="108"/>
      <c r="AR69" s="108"/>
      <c r="AS69" s="108"/>
      <c r="AT69" s="108" t="s">
        <v>995</v>
      </c>
      <c r="AU69" s="108"/>
      <c r="AV69" s="108"/>
      <c r="AW69" s="108"/>
      <c r="AX69" s="108" t="s">
        <v>994</v>
      </c>
      <c r="AY69" s="108"/>
      <c r="AZ69" s="108"/>
      <c r="BA69" s="108" t="s">
        <v>993</v>
      </c>
      <c r="BB69" s="108"/>
      <c r="BC69" s="108"/>
      <c r="BD69" s="25"/>
      <c r="BG69" s="29"/>
      <c r="BH69" s="29"/>
      <c r="BI69" s="29"/>
      <c r="BJ69" s="29"/>
      <c r="BK69" s="29"/>
      <c r="BL69" s="29"/>
      <c r="BM69" s="29"/>
      <c r="BN69" s="29"/>
      <c r="BO69" s="29"/>
      <c r="BP69" s="29"/>
      <c r="BQ69" s="29"/>
      <c r="BR69" s="29"/>
      <c r="BS69" s="29"/>
      <c r="BT69" s="29"/>
      <c r="BU69" s="29"/>
      <c r="BV69" s="29"/>
      <c r="BW69" s="29"/>
      <c r="BX69" s="29"/>
      <c r="BY69" s="29"/>
      <c r="BZ69" s="29"/>
      <c r="CA69" s="29"/>
      <c r="CB69" s="29"/>
      <c r="CC69" s="29"/>
      <c r="CD69" s="29"/>
      <c r="CE69" s="29"/>
    </row>
    <row r="70" spans="2:83" ht="14.5" customHeight="1" x14ac:dyDescent="0.2">
      <c r="B70" s="4"/>
      <c r="C70" s="4"/>
      <c r="E70" s="26"/>
      <c r="F70" s="124">
        <v>1</v>
      </c>
      <c r="G70" s="125"/>
      <c r="H70" s="136"/>
      <c r="I70" s="137"/>
      <c r="J70" s="137"/>
      <c r="K70" s="137"/>
      <c r="L70" s="137"/>
      <c r="M70" s="137"/>
      <c r="N70" s="138"/>
      <c r="O70" s="126"/>
      <c r="P70" s="127"/>
      <c r="Q70" s="127"/>
      <c r="R70" s="127"/>
      <c r="S70" s="127"/>
      <c r="T70" s="127"/>
      <c r="U70" s="128"/>
      <c r="V70" s="126"/>
      <c r="W70" s="127"/>
      <c r="X70" s="127"/>
      <c r="Y70" s="127"/>
      <c r="Z70" s="127"/>
      <c r="AA70" s="128"/>
      <c r="AB70" s="139"/>
      <c r="AC70" s="140"/>
      <c r="AD70" s="140"/>
      <c r="AE70" s="140"/>
      <c r="AF70" s="140"/>
      <c r="AG70" s="140"/>
      <c r="AH70" s="141"/>
      <c r="AI70" s="132"/>
      <c r="AJ70" s="123"/>
      <c r="AK70" s="132"/>
      <c r="AL70" s="123"/>
      <c r="AM70" s="133"/>
      <c r="AN70" s="134"/>
      <c r="AO70" s="135"/>
      <c r="AP70" s="115"/>
      <c r="AQ70" s="116"/>
      <c r="AR70" s="116"/>
      <c r="AS70" s="117"/>
      <c r="AT70" s="115"/>
      <c r="AU70" s="116"/>
      <c r="AV70" s="116"/>
      <c r="AW70" s="117"/>
      <c r="AX70" s="118"/>
      <c r="AY70" s="119"/>
      <c r="AZ70" s="120"/>
      <c r="BA70" s="132"/>
      <c r="BB70" s="122"/>
      <c r="BC70" s="123"/>
      <c r="BD70" s="25"/>
      <c r="BH70" s="29"/>
      <c r="BI70" s="29"/>
      <c r="BJ70" s="29"/>
      <c r="BK70" s="29"/>
      <c r="BL70" s="29"/>
      <c r="BM70" s="29"/>
      <c r="BN70" s="29"/>
      <c r="BO70" s="29"/>
      <c r="BP70" s="29"/>
      <c r="BQ70" s="29"/>
      <c r="BR70" s="29"/>
      <c r="BS70" s="29"/>
      <c r="BT70" s="29"/>
      <c r="BU70" s="29"/>
      <c r="BV70" s="29"/>
      <c r="BW70" s="29"/>
      <c r="BX70" s="29"/>
      <c r="BY70" s="29"/>
      <c r="BZ70" s="29"/>
      <c r="CA70" s="29"/>
      <c r="CB70" s="29"/>
      <c r="CC70" s="29"/>
      <c r="CD70" s="29"/>
      <c r="CE70" s="29"/>
    </row>
    <row r="71" spans="2:83" ht="14.5" customHeight="1" x14ac:dyDescent="0.2">
      <c r="B71" s="4"/>
      <c r="C71" s="4"/>
      <c r="E71" s="26"/>
      <c r="F71" s="124">
        <v>2</v>
      </c>
      <c r="G71" s="125"/>
      <c r="H71" s="126"/>
      <c r="I71" s="127"/>
      <c r="J71" s="127"/>
      <c r="K71" s="127"/>
      <c r="L71" s="127"/>
      <c r="M71" s="127"/>
      <c r="N71" s="128"/>
      <c r="O71" s="126"/>
      <c r="P71" s="127"/>
      <c r="Q71" s="127"/>
      <c r="R71" s="127"/>
      <c r="S71" s="127"/>
      <c r="T71" s="127"/>
      <c r="U71" s="128"/>
      <c r="V71" s="126"/>
      <c r="W71" s="127"/>
      <c r="X71" s="127"/>
      <c r="Y71" s="127"/>
      <c r="Z71" s="127"/>
      <c r="AA71" s="128"/>
      <c r="AB71" s="129"/>
      <c r="AC71" s="130"/>
      <c r="AD71" s="130"/>
      <c r="AE71" s="130"/>
      <c r="AF71" s="130"/>
      <c r="AG71" s="130"/>
      <c r="AH71" s="131"/>
      <c r="AI71" s="132"/>
      <c r="AJ71" s="123"/>
      <c r="AK71" s="132"/>
      <c r="AL71" s="123"/>
      <c r="AM71" s="133"/>
      <c r="AN71" s="134"/>
      <c r="AO71" s="135"/>
      <c r="AP71" s="115"/>
      <c r="AQ71" s="116"/>
      <c r="AR71" s="116"/>
      <c r="AS71" s="117"/>
      <c r="AT71" s="115"/>
      <c r="AU71" s="116"/>
      <c r="AV71" s="116"/>
      <c r="AW71" s="117"/>
      <c r="AX71" s="118"/>
      <c r="AY71" s="119"/>
      <c r="AZ71" s="120"/>
      <c r="BA71" s="132"/>
      <c r="BB71" s="122"/>
      <c r="BC71" s="123"/>
      <c r="BD71" s="25"/>
      <c r="BG71" s="29"/>
      <c r="BH71" s="29"/>
      <c r="BI71" s="29"/>
      <c r="BJ71" s="29"/>
      <c r="BK71" s="29"/>
      <c r="BL71" s="29"/>
      <c r="BM71" s="29"/>
      <c r="BN71" s="29"/>
      <c r="BO71" s="29"/>
      <c r="BP71" s="29"/>
      <c r="BQ71" s="29"/>
      <c r="BR71" s="29"/>
      <c r="BS71" s="29"/>
      <c r="BT71" s="29"/>
      <c r="BU71" s="29"/>
      <c r="BV71" s="29"/>
      <c r="BW71" s="29"/>
      <c r="BX71" s="29"/>
      <c r="BY71" s="29"/>
      <c r="BZ71" s="29"/>
      <c r="CA71" s="29"/>
      <c r="CB71" s="29"/>
      <c r="CC71" s="29"/>
      <c r="CD71" s="29"/>
      <c r="CE71" s="29"/>
    </row>
    <row r="72" spans="2:83" ht="14.5" customHeight="1" x14ac:dyDescent="0.2">
      <c r="B72" s="4"/>
      <c r="C72" s="4"/>
      <c r="E72" s="26"/>
      <c r="F72" s="124">
        <v>3</v>
      </c>
      <c r="G72" s="125"/>
      <c r="H72" s="126"/>
      <c r="I72" s="127"/>
      <c r="J72" s="127"/>
      <c r="K72" s="127"/>
      <c r="L72" s="127"/>
      <c r="M72" s="127"/>
      <c r="N72" s="128"/>
      <c r="O72" s="126"/>
      <c r="P72" s="127"/>
      <c r="Q72" s="127"/>
      <c r="R72" s="127"/>
      <c r="S72" s="127"/>
      <c r="T72" s="127"/>
      <c r="U72" s="128"/>
      <c r="V72" s="126"/>
      <c r="W72" s="127"/>
      <c r="X72" s="127"/>
      <c r="Y72" s="127"/>
      <c r="Z72" s="127"/>
      <c r="AA72" s="128"/>
      <c r="AB72" s="129"/>
      <c r="AC72" s="130"/>
      <c r="AD72" s="130"/>
      <c r="AE72" s="130"/>
      <c r="AF72" s="130"/>
      <c r="AG72" s="130"/>
      <c r="AH72" s="131"/>
      <c r="AI72" s="132"/>
      <c r="AJ72" s="123"/>
      <c r="AK72" s="132"/>
      <c r="AL72" s="123"/>
      <c r="AM72" s="133"/>
      <c r="AN72" s="134"/>
      <c r="AO72" s="135"/>
      <c r="AP72" s="115"/>
      <c r="AQ72" s="116"/>
      <c r="AR72" s="116"/>
      <c r="AS72" s="117"/>
      <c r="AT72" s="115"/>
      <c r="AU72" s="116"/>
      <c r="AV72" s="116"/>
      <c r="AW72" s="117"/>
      <c r="AX72" s="118"/>
      <c r="AY72" s="119"/>
      <c r="AZ72" s="120"/>
      <c r="BA72" s="121"/>
      <c r="BB72" s="122"/>
      <c r="BC72" s="123"/>
      <c r="BD72" s="25"/>
      <c r="BG72" s="29"/>
      <c r="BH72" s="29"/>
      <c r="BI72" s="29"/>
      <c r="BJ72" s="29"/>
      <c r="BK72" s="29"/>
      <c r="BL72" s="29"/>
      <c r="BM72" s="29"/>
      <c r="BN72" s="29"/>
      <c r="BO72" s="29"/>
      <c r="BP72" s="29"/>
      <c r="BQ72" s="29"/>
      <c r="BR72" s="29"/>
      <c r="BS72" s="29"/>
      <c r="BT72" s="29"/>
      <c r="BU72" s="29"/>
      <c r="BV72" s="29"/>
      <c r="BW72" s="29"/>
      <c r="BX72" s="29"/>
      <c r="BY72" s="29"/>
      <c r="BZ72" s="29"/>
      <c r="CA72" s="29"/>
      <c r="CB72" s="29"/>
      <c r="CC72" s="29"/>
      <c r="CD72" s="29"/>
      <c r="CE72" s="29"/>
    </row>
    <row r="73" spans="2:83" ht="14.5" customHeight="1" x14ac:dyDescent="0.2">
      <c r="B73" s="4"/>
      <c r="C73" s="4"/>
      <c r="E73" s="26"/>
      <c r="F73" s="124">
        <v>4</v>
      </c>
      <c r="G73" s="125"/>
      <c r="H73" s="126"/>
      <c r="I73" s="127"/>
      <c r="J73" s="127"/>
      <c r="K73" s="127"/>
      <c r="L73" s="127"/>
      <c r="M73" s="127"/>
      <c r="N73" s="128"/>
      <c r="O73" s="126"/>
      <c r="P73" s="127"/>
      <c r="Q73" s="127"/>
      <c r="R73" s="127"/>
      <c r="S73" s="127"/>
      <c r="T73" s="127"/>
      <c r="U73" s="128"/>
      <c r="V73" s="126"/>
      <c r="W73" s="127"/>
      <c r="X73" s="127"/>
      <c r="Y73" s="127"/>
      <c r="Z73" s="127"/>
      <c r="AA73" s="128"/>
      <c r="AB73" s="129"/>
      <c r="AC73" s="130"/>
      <c r="AD73" s="130"/>
      <c r="AE73" s="130"/>
      <c r="AF73" s="130"/>
      <c r="AG73" s="130"/>
      <c r="AH73" s="131"/>
      <c r="AI73" s="132"/>
      <c r="AJ73" s="123"/>
      <c r="AK73" s="132"/>
      <c r="AL73" s="123"/>
      <c r="AM73" s="133"/>
      <c r="AN73" s="134"/>
      <c r="AO73" s="135"/>
      <c r="AP73" s="115"/>
      <c r="AQ73" s="116"/>
      <c r="AR73" s="116"/>
      <c r="AS73" s="117"/>
      <c r="AT73" s="115"/>
      <c r="AU73" s="116"/>
      <c r="AV73" s="116"/>
      <c r="AW73" s="117"/>
      <c r="AX73" s="118"/>
      <c r="AY73" s="119"/>
      <c r="AZ73" s="120"/>
      <c r="BA73" s="121"/>
      <c r="BB73" s="122"/>
      <c r="BC73" s="123"/>
      <c r="BD73" s="25"/>
      <c r="BG73" s="29"/>
      <c r="BH73" s="29"/>
      <c r="BI73" s="29"/>
      <c r="BJ73" s="29"/>
      <c r="BK73" s="29"/>
      <c r="BL73" s="29"/>
      <c r="BM73" s="29"/>
      <c r="BN73" s="29"/>
      <c r="BO73" s="29"/>
      <c r="BP73" s="29"/>
      <c r="BQ73" s="29"/>
      <c r="BR73" s="29"/>
      <c r="BS73" s="29"/>
      <c r="BT73" s="29"/>
      <c r="BU73" s="29"/>
      <c r="BV73" s="29"/>
      <c r="BW73" s="29"/>
      <c r="BX73" s="29"/>
      <c r="BY73" s="29"/>
      <c r="BZ73" s="29"/>
      <c r="CA73" s="29"/>
      <c r="CB73" s="29"/>
      <c r="CC73" s="29"/>
      <c r="CD73" s="29"/>
      <c r="CE73" s="29"/>
    </row>
    <row r="74" spans="2:83" ht="14.5" customHeight="1" x14ac:dyDescent="0.2">
      <c r="B74" s="4"/>
      <c r="C74" s="4"/>
      <c r="E74" s="26"/>
      <c r="F74" s="124">
        <v>5</v>
      </c>
      <c r="G74" s="125"/>
      <c r="H74" s="126"/>
      <c r="I74" s="127"/>
      <c r="J74" s="127"/>
      <c r="K74" s="127"/>
      <c r="L74" s="127"/>
      <c r="M74" s="127"/>
      <c r="N74" s="128"/>
      <c r="O74" s="126"/>
      <c r="P74" s="127"/>
      <c r="Q74" s="127"/>
      <c r="R74" s="127"/>
      <c r="S74" s="127"/>
      <c r="T74" s="127"/>
      <c r="U74" s="128"/>
      <c r="V74" s="126"/>
      <c r="W74" s="127"/>
      <c r="X74" s="127"/>
      <c r="Y74" s="127"/>
      <c r="Z74" s="127"/>
      <c r="AA74" s="128"/>
      <c r="AB74" s="129"/>
      <c r="AC74" s="130"/>
      <c r="AD74" s="130"/>
      <c r="AE74" s="130"/>
      <c r="AF74" s="130"/>
      <c r="AG74" s="130"/>
      <c r="AH74" s="131"/>
      <c r="AI74" s="132"/>
      <c r="AJ74" s="123"/>
      <c r="AK74" s="132"/>
      <c r="AL74" s="123"/>
      <c r="AM74" s="133"/>
      <c r="AN74" s="134"/>
      <c r="AO74" s="135"/>
      <c r="AP74" s="115"/>
      <c r="AQ74" s="116"/>
      <c r="AR74" s="116"/>
      <c r="AS74" s="117"/>
      <c r="AT74" s="115"/>
      <c r="AU74" s="116"/>
      <c r="AV74" s="116"/>
      <c r="AW74" s="117"/>
      <c r="AX74" s="118"/>
      <c r="AY74" s="119"/>
      <c r="AZ74" s="120"/>
      <c r="BA74" s="121"/>
      <c r="BB74" s="122"/>
      <c r="BC74" s="123"/>
      <c r="BD74" s="25"/>
      <c r="BG74" s="29"/>
      <c r="BH74" s="29"/>
      <c r="BI74" s="29"/>
      <c r="BJ74" s="29"/>
      <c r="BK74" s="29"/>
      <c r="BL74" s="29"/>
      <c r="BM74" s="29"/>
      <c r="BN74" s="29"/>
      <c r="BO74" s="29"/>
      <c r="BP74" s="29"/>
      <c r="BQ74" s="29"/>
      <c r="BR74" s="29"/>
      <c r="BS74" s="29"/>
      <c r="BT74" s="29"/>
      <c r="BU74" s="29"/>
      <c r="BV74" s="29"/>
      <c r="BW74" s="29"/>
      <c r="BX74" s="29"/>
      <c r="BY74" s="29"/>
      <c r="BZ74" s="29"/>
      <c r="CA74" s="29"/>
      <c r="CB74" s="29"/>
      <c r="CC74" s="29"/>
      <c r="CD74" s="29"/>
      <c r="CE74" s="29"/>
    </row>
    <row r="75" spans="2:83" ht="14.5" customHeight="1" x14ac:dyDescent="0.2">
      <c r="B75" s="4"/>
      <c r="C75" s="4"/>
      <c r="E75" s="26"/>
      <c r="F75" s="124">
        <v>6</v>
      </c>
      <c r="G75" s="125"/>
      <c r="H75" s="126"/>
      <c r="I75" s="127"/>
      <c r="J75" s="127"/>
      <c r="K75" s="127"/>
      <c r="L75" s="127"/>
      <c r="M75" s="127"/>
      <c r="N75" s="128"/>
      <c r="O75" s="126"/>
      <c r="P75" s="127"/>
      <c r="Q75" s="127"/>
      <c r="R75" s="127"/>
      <c r="S75" s="127"/>
      <c r="T75" s="127"/>
      <c r="U75" s="128"/>
      <c r="V75" s="126"/>
      <c r="W75" s="127"/>
      <c r="X75" s="127"/>
      <c r="Y75" s="127"/>
      <c r="Z75" s="127"/>
      <c r="AA75" s="128"/>
      <c r="AB75" s="129"/>
      <c r="AC75" s="130"/>
      <c r="AD75" s="130"/>
      <c r="AE75" s="130"/>
      <c r="AF75" s="130"/>
      <c r="AG75" s="130"/>
      <c r="AH75" s="131"/>
      <c r="AI75" s="132"/>
      <c r="AJ75" s="123"/>
      <c r="AK75" s="132"/>
      <c r="AL75" s="123"/>
      <c r="AM75" s="133"/>
      <c r="AN75" s="134"/>
      <c r="AO75" s="135"/>
      <c r="AP75" s="115"/>
      <c r="AQ75" s="116"/>
      <c r="AR75" s="116"/>
      <c r="AS75" s="117"/>
      <c r="AT75" s="115"/>
      <c r="AU75" s="116"/>
      <c r="AV75" s="116"/>
      <c r="AW75" s="117"/>
      <c r="AX75" s="118"/>
      <c r="AY75" s="119"/>
      <c r="AZ75" s="120"/>
      <c r="BA75" s="121"/>
      <c r="BB75" s="122"/>
      <c r="BC75" s="123"/>
      <c r="BD75" s="25"/>
      <c r="BG75" s="29"/>
      <c r="BH75" s="29"/>
      <c r="BI75" s="29"/>
      <c r="BJ75" s="29"/>
      <c r="BK75" s="29"/>
      <c r="BL75" s="29"/>
      <c r="BM75" s="29"/>
      <c r="BN75" s="29"/>
      <c r="BO75" s="29"/>
      <c r="BP75" s="29"/>
      <c r="BQ75" s="29"/>
      <c r="BR75" s="29"/>
      <c r="BS75" s="29"/>
      <c r="BT75" s="29"/>
      <c r="BU75" s="29"/>
      <c r="BV75" s="29"/>
      <c r="BW75" s="29"/>
      <c r="BX75" s="29"/>
      <c r="BY75" s="29"/>
      <c r="BZ75" s="29"/>
      <c r="CA75" s="29"/>
      <c r="CB75" s="29"/>
      <c r="CC75" s="29"/>
      <c r="CD75" s="29"/>
      <c r="CE75" s="29"/>
    </row>
    <row r="76" spans="2:83" ht="14.5" customHeight="1" x14ac:dyDescent="0.2">
      <c r="B76" s="4"/>
      <c r="C76" s="4"/>
      <c r="E76" s="26"/>
      <c r="F76" s="124">
        <v>7</v>
      </c>
      <c r="G76" s="125"/>
      <c r="H76" s="126"/>
      <c r="I76" s="127"/>
      <c r="J76" s="127"/>
      <c r="K76" s="127"/>
      <c r="L76" s="127"/>
      <c r="M76" s="127"/>
      <c r="N76" s="128"/>
      <c r="O76" s="126"/>
      <c r="P76" s="127"/>
      <c r="Q76" s="127"/>
      <c r="R76" s="127"/>
      <c r="S76" s="127"/>
      <c r="T76" s="127"/>
      <c r="U76" s="128"/>
      <c r="V76" s="126"/>
      <c r="W76" s="127"/>
      <c r="X76" s="127"/>
      <c r="Y76" s="127"/>
      <c r="Z76" s="127"/>
      <c r="AA76" s="128"/>
      <c r="AB76" s="129"/>
      <c r="AC76" s="130"/>
      <c r="AD76" s="130"/>
      <c r="AE76" s="130"/>
      <c r="AF76" s="130"/>
      <c r="AG76" s="130"/>
      <c r="AH76" s="131"/>
      <c r="AI76" s="132"/>
      <c r="AJ76" s="123"/>
      <c r="AK76" s="132"/>
      <c r="AL76" s="123"/>
      <c r="AM76" s="133"/>
      <c r="AN76" s="134"/>
      <c r="AO76" s="135"/>
      <c r="AP76" s="115"/>
      <c r="AQ76" s="116"/>
      <c r="AR76" s="116"/>
      <c r="AS76" s="117"/>
      <c r="AT76" s="115"/>
      <c r="AU76" s="116"/>
      <c r="AV76" s="116"/>
      <c r="AW76" s="117"/>
      <c r="AX76" s="118"/>
      <c r="AY76" s="119"/>
      <c r="AZ76" s="120"/>
      <c r="BA76" s="121"/>
      <c r="BB76" s="122"/>
      <c r="BC76" s="123"/>
      <c r="BD76" s="25"/>
      <c r="BG76" s="29"/>
      <c r="BH76" s="29"/>
      <c r="BI76" s="29"/>
      <c r="BJ76" s="29"/>
      <c r="BK76" s="29"/>
      <c r="BL76" s="29"/>
      <c r="BM76" s="29"/>
      <c r="BN76" s="29"/>
      <c r="BO76" s="29"/>
      <c r="BP76" s="29"/>
      <c r="BQ76" s="29"/>
      <c r="BR76" s="29"/>
      <c r="BS76" s="29"/>
      <c r="BT76" s="29"/>
      <c r="BU76" s="29"/>
      <c r="BV76" s="29"/>
      <c r="BW76" s="29"/>
      <c r="BX76" s="29"/>
      <c r="BY76" s="29"/>
      <c r="BZ76" s="29"/>
      <c r="CA76" s="29"/>
      <c r="CB76" s="29"/>
      <c r="CC76" s="29"/>
      <c r="CD76" s="29"/>
      <c r="CE76" s="29"/>
    </row>
    <row r="77" spans="2:83" ht="14.5" customHeight="1" x14ac:dyDescent="0.2">
      <c r="B77" s="4"/>
      <c r="C77" s="4"/>
      <c r="E77" s="26"/>
      <c r="F77" s="124">
        <v>8</v>
      </c>
      <c r="G77" s="125"/>
      <c r="H77" s="126"/>
      <c r="I77" s="127"/>
      <c r="J77" s="127"/>
      <c r="K77" s="127"/>
      <c r="L77" s="127"/>
      <c r="M77" s="127"/>
      <c r="N77" s="128"/>
      <c r="O77" s="126"/>
      <c r="P77" s="127"/>
      <c r="Q77" s="127"/>
      <c r="R77" s="127"/>
      <c r="S77" s="127"/>
      <c r="T77" s="127"/>
      <c r="U77" s="128"/>
      <c r="V77" s="126"/>
      <c r="W77" s="127"/>
      <c r="X77" s="127"/>
      <c r="Y77" s="127"/>
      <c r="Z77" s="127"/>
      <c r="AA77" s="128"/>
      <c r="AB77" s="129"/>
      <c r="AC77" s="130"/>
      <c r="AD77" s="130"/>
      <c r="AE77" s="130"/>
      <c r="AF77" s="130"/>
      <c r="AG77" s="130"/>
      <c r="AH77" s="131"/>
      <c r="AI77" s="132"/>
      <c r="AJ77" s="123"/>
      <c r="AK77" s="132"/>
      <c r="AL77" s="123"/>
      <c r="AM77" s="133"/>
      <c r="AN77" s="134"/>
      <c r="AO77" s="135"/>
      <c r="AP77" s="115"/>
      <c r="AQ77" s="116"/>
      <c r="AR77" s="116"/>
      <c r="AS77" s="117"/>
      <c r="AT77" s="115"/>
      <c r="AU77" s="116"/>
      <c r="AV77" s="116"/>
      <c r="AW77" s="117"/>
      <c r="AX77" s="118"/>
      <c r="AY77" s="119"/>
      <c r="AZ77" s="120"/>
      <c r="BA77" s="121"/>
      <c r="BB77" s="122"/>
      <c r="BC77" s="123"/>
      <c r="BD77" s="25"/>
      <c r="BG77" s="29"/>
      <c r="BH77" s="29"/>
      <c r="BI77" s="29"/>
      <c r="BJ77" s="29"/>
      <c r="BK77" s="29"/>
      <c r="BL77" s="29"/>
      <c r="BM77" s="29"/>
      <c r="BN77" s="29"/>
      <c r="BO77" s="29"/>
      <c r="BP77" s="29"/>
      <c r="BQ77" s="29"/>
      <c r="BR77" s="29"/>
      <c r="BS77" s="29"/>
      <c r="BT77" s="29"/>
      <c r="BU77" s="29"/>
      <c r="BV77" s="29"/>
      <c r="BW77" s="29"/>
      <c r="BX77" s="29"/>
      <c r="BY77" s="29"/>
      <c r="BZ77" s="29"/>
      <c r="CA77" s="29"/>
      <c r="CB77" s="29"/>
      <c r="CC77" s="29"/>
      <c r="CD77" s="29"/>
      <c r="CE77" s="29"/>
    </row>
    <row r="78" spans="2:83" ht="14.5" customHeight="1" x14ac:dyDescent="0.2">
      <c r="B78" s="4"/>
      <c r="C78" s="4"/>
      <c r="E78" s="26"/>
      <c r="F78" s="124">
        <v>9</v>
      </c>
      <c r="G78" s="125"/>
      <c r="H78" s="126"/>
      <c r="I78" s="127"/>
      <c r="J78" s="127"/>
      <c r="K78" s="127"/>
      <c r="L78" s="127"/>
      <c r="M78" s="127"/>
      <c r="N78" s="128"/>
      <c r="O78" s="126"/>
      <c r="P78" s="127"/>
      <c r="Q78" s="127"/>
      <c r="R78" s="127"/>
      <c r="S78" s="127"/>
      <c r="T78" s="127"/>
      <c r="U78" s="128"/>
      <c r="V78" s="126"/>
      <c r="W78" s="127"/>
      <c r="X78" s="127"/>
      <c r="Y78" s="127"/>
      <c r="Z78" s="127"/>
      <c r="AA78" s="128"/>
      <c r="AB78" s="129"/>
      <c r="AC78" s="130"/>
      <c r="AD78" s="130"/>
      <c r="AE78" s="130"/>
      <c r="AF78" s="130"/>
      <c r="AG78" s="130"/>
      <c r="AH78" s="131"/>
      <c r="AI78" s="132"/>
      <c r="AJ78" s="123"/>
      <c r="AK78" s="132"/>
      <c r="AL78" s="123"/>
      <c r="AM78" s="133"/>
      <c r="AN78" s="134"/>
      <c r="AO78" s="135"/>
      <c r="AP78" s="115"/>
      <c r="AQ78" s="116"/>
      <c r="AR78" s="116"/>
      <c r="AS78" s="117"/>
      <c r="AT78" s="115"/>
      <c r="AU78" s="116"/>
      <c r="AV78" s="116"/>
      <c r="AW78" s="117"/>
      <c r="AX78" s="118"/>
      <c r="AY78" s="119"/>
      <c r="AZ78" s="120"/>
      <c r="BA78" s="121"/>
      <c r="BB78" s="122"/>
      <c r="BC78" s="123"/>
      <c r="BD78" s="25"/>
      <c r="BG78" s="29"/>
      <c r="BH78" s="29"/>
      <c r="BI78" s="29"/>
      <c r="BJ78" s="29"/>
      <c r="BK78" s="29"/>
      <c r="BL78" s="29"/>
      <c r="BM78" s="29"/>
      <c r="BN78" s="29"/>
      <c r="BO78" s="29"/>
      <c r="BP78" s="29"/>
      <c r="BQ78" s="29"/>
      <c r="BR78" s="29"/>
      <c r="BS78" s="29"/>
      <c r="BT78" s="29"/>
      <c r="BU78" s="29"/>
      <c r="BV78" s="29"/>
      <c r="BW78" s="29"/>
      <c r="BX78" s="29"/>
      <c r="BY78" s="29"/>
      <c r="BZ78" s="29"/>
      <c r="CA78" s="29"/>
      <c r="CB78" s="29"/>
      <c r="CC78" s="29"/>
      <c r="CD78" s="29"/>
      <c r="CE78" s="29"/>
    </row>
    <row r="79" spans="2:83" ht="14.5" customHeight="1" x14ac:dyDescent="0.2">
      <c r="B79" s="4"/>
      <c r="C79" s="4"/>
      <c r="E79" s="26"/>
      <c r="F79" s="124">
        <v>10</v>
      </c>
      <c r="G79" s="125"/>
      <c r="H79" s="126"/>
      <c r="I79" s="127"/>
      <c r="J79" s="127"/>
      <c r="K79" s="127"/>
      <c r="L79" s="127"/>
      <c r="M79" s="127"/>
      <c r="N79" s="128"/>
      <c r="O79" s="126"/>
      <c r="P79" s="127"/>
      <c r="Q79" s="127"/>
      <c r="R79" s="127"/>
      <c r="S79" s="127"/>
      <c r="T79" s="127"/>
      <c r="U79" s="128"/>
      <c r="V79" s="126"/>
      <c r="W79" s="127"/>
      <c r="X79" s="127"/>
      <c r="Y79" s="127"/>
      <c r="Z79" s="127"/>
      <c r="AA79" s="128"/>
      <c r="AB79" s="129"/>
      <c r="AC79" s="130"/>
      <c r="AD79" s="130"/>
      <c r="AE79" s="130"/>
      <c r="AF79" s="130"/>
      <c r="AG79" s="130"/>
      <c r="AH79" s="131"/>
      <c r="AI79" s="132"/>
      <c r="AJ79" s="123"/>
      <c r="AK79" s="132"/>
      <c r="AL79" s="123"/>
      <c r="AM79" s="133"/>
      <c r="AN79" s="134"/>
      <c r="AO79" s="135"/>
      <c r="AP79" s="115"/>
      <c r="AQ79" s="116"/>
      <c r="AR79" s="116"/>
      <c r="AS79" s="117"/>
      <c r="AT79" s="115"/>
      <c r="AU79" s="116"/>
      <c r="AV79" s="116"/>
      <c r="AW79" s="117"/>
      <c r="AX79" s="118"/>
      <c r="AY79" s="119"/>
      <c r="AZ79" s="120"/>
      <c r="BA79" s="121"/>
      <c r="BB79" s="122"/>
      <c r="BC79" s="123"/>
      <c r="BD79" s="25"/>
      <c r="BG79" s="29"/>
      <c r="BH79" s="29"/>
      <c r="BI79" s="29"/>
      <c r="BJ79" s="29"/>
      <c r="BK79" s="29"/>
      <c r="BL79" s="29"/>
      <c r="BM79" s="29"/>
      <c r="BN79" s="29"/>
      <c r="BO79" s="29"/>
      <c r="BP79" s="29"/>
      <c r="BQ79" s="29"/>
      <c r="BR79" s="29"/>
      <c r="BS79" s="29"/>
      <c r="BT79" s="29"/>
      <c r="BU79" s="29"/>
      <c r="BV79" s="29"/>
      <c r="BW79" s="29"/>
      <c r="BX79" s="29"/>
      <c r="BY79" s="29"/>
      <c r="BZ79" s="29"/>
    </row>
    <row r="80" spans="2:83" ht="3.75" customHeight="1" x14ac:dyDescent="0.2">
      <c r="B80" s="4"/>
      <c r="C80" s="4"/>
      <c r="E80" s="26"/>
      <c r="BD80" s="25"/>
      <c r="BG80" s="29"/>
      <c r="BH80" s="29"/>
      <c r="BI80" s="29"/>
      <c r="BJ80" s="29"/>
      <c r="BK80" s="29"/>
      <c r="BL80" s="29"/>
      <c r="BM80" s="29"/>
      <c r="BN80" s="29"/>
      <c r="BO80" s="29"/>
      <c r="BP80" s="29"/>
      <c r="BQ80" s="29"/>
      <c r="BR80" s="29"/>
      <c r="BS80" s="29"/>
      <c r="BT80" s="29"/>
      <c r="BU80" s="29"/>
      <c r="BV80" s="29"/>
      <c r="BW80" s="29"/>
      <c r="BX80" s="29"/>
      <c r="BY80" s="29"/>
      <c r="BZ80" s="29"/>
    </row>
    <row r="81" spans="2:67" x14ac:dyDescent="0.2">
      <c r="B81" s="4"/>
      <c r="C81" s="4"/>
      <c r="E81" s="26"/>
      <c r="F81" s="106" t="s">
        <v>992</v>
      </c>
      <c r="G81" s="106"/>
      <c r="H81" s="106"/>
      <c r="I81" s="106"/>
      <c r="J81" s="106"/>
      <c r="K81" s="106"/>
      <c r="L81" s="106"/>
      <c r="M81" s="106"/>
      <c r="N81" s="106"/>
      <c r="O81" s="106"/>
      <c r="P81" s="106"/>
      <c r="Q81" s="106"/>
      <c r="R81" s="106"/>
      <c r="S81" s="106"/>
      <c r="T81" s="106"/>
      <c r="U81" s="106"/>
      <c r="V81" s="106"/>
      <c r="W81" s="106"/>
      <c r="X81" s="106"/>
      <c r="Y81" s="106"/>
      <c r="Z81" s="106"/>
      <c r="AA81" s="106"/>
      <c r="AB81" s="106"/>
      <c r="AC81" s="106"/>
      <c r="AD81" s="106"/>
      <c r="AE81" s="106"/>
      <c r="AF81" s="106"/>
      <c r="AG81" s="106"/>
      <c r="AH81" s="106"/>
      <c r="AI81" s="106"/>
      <c r="AJ81" s="106"/>
      <c r="AK81" s="106"/>
      <c r="AL81" s="106"/>
      <c r="AM81" s="106"/>
      <c r="AN81" s="106"/>
      <c r="AO81" s="106"/>
      <c r="AP81" s="106"/>
      <c r="AQ81" s="106"/>
      <c r="AR81" s="106"/>
      <c r="AS81" s="106"/>
      <c r="AT81" s="106"/>
      <c r="AU81" s="106"/>
      <c r="AV81" s="106"/>
      <c r="AW81" s="106"/>
      <c r="AX81" s="106"/>
      <c r="AY81" s="106"/>
      <c r="AZ81" s="106"/>
      <c r="BA81" s="106"/>
      <c r="BB81" s="106"/>
      <c r="BC81" s="106"/>
      <c r="BD81" s="25"/>
      <c r="BG81" s="29"/>
      <c r="BH81" s="29"/>
      <c r="BI81" s="29"/>
      <c r="BJ81" s="29"/>
    </row>
    <row r="82" spans="2:67" x14ac:dyDescent="0.2">
      <c r="B82" s="4"/>
      <c r="C82" s="4"/>
      <c r="E82" s="26"/>
      <c r="L82" s="107" t="s">
        <v>991</v>
      </c>
      <c r="M82" s="107"/>
      <c r="N82" s="107"/>
      <c r="O82" s="107"/>
      <c r="P82" s="107"/>
      <c r="Q82" s="107"/>
      <c r="R82" s="107"/>
      <c r="S82" s="107"/>
      <c r="U82" s="108" t="s">
        <v>990</v>
      </c>
      <c r="V82" s="108"/>
      <c r="W82" s="108"/>
      <c r="X82" s="108"/>
      <c r="Y82" s="108"/>
      <c r="Z82" s="108"/>
      <c r="AA82" s="108"/>
      <c r="AB82" s="108"/>
      <c r="AD82" s="108" t="s">
        <v>989</v>
      </c>
      <c r="AE82" s="108"/>
      <c r="AF82" s="108"/>
      <c r="AG82" s="108"/>
      <c r="AH82" s="108"/>
      <c r="AI82" s="108"/>
      <c r="AJ82" s="108"/>
      <c r="AK82" s="108"/>
      <c r="AM82" s="108" t="s">
        <v>988</v>
      </c>
      <c r="AN82" s="108"/>
      <c r="AO82" s="108"/>
      <c r="AP82" s="108"/>
      <c r="AQ82" s="108"/>
      <c r="AR82" s="108"/>
      <c r="AS82" s="108"/>
      <c r="AT82" s="108"/>
      <c r="AV82" s="108" t="s">
        <v>987</v>
      </c>
      <c r="AW82" s="108"/>
      <c r="AX82" s="108"/>
      <c r="AY82" s="108"/>
      <c r="AZ82" s="108"/>
      <c r="BA82" s="108"/>
      <c r="BB82" s="108"/>
      <c r="BC82" s="108"/>
      <c r="BD82" s="25"/>
      <c r="BG82" s="29"/>
      <c r="BH82" s="29"/>
      <c r="BI82" s="29"/>
      <c r="BJ82" s="29"/>
    </row>
    <row r="83" spans="2:67" ht="14.5" customHeight="1" x14ac:dyDescent="0.2">
      <c r="B83" s="4"/>
      <c r="C83" s="4"/>
      <c r="E83" s="26"/>
      <c r="F83" s="28" t="s">
        <v>986</v>
      </c>
      <c r="G83" s="28"/>
      <c r="H83" s="28"/>
      <c r="I83" s="28"/>
      <c r="J83" s="28"/>
      <c r="K83" s="28"/>
      <c r="L83" s="109"/>
      <c r="M83" s="110"/>
      <c r="N83" s="110"/>
      <c r="O83" s="110"/>
      <c r="P83" s="110"/>
      <c r="Q83" s="110"/>
      <c r="R83" s="110"/>
      <c r="S83" s="111"/>
      <c r="U83" s="94"/>
      <c r="V83" s="110"/>
      <c r="W83" s="110"/>
      <c r="X83" s="110"/>
      <c r="Y83" s="110"/>
      <c r="Z83" s="110"/>
      <c r="AA83" s="110"/>
      <c r="AB83" s="111"/>
      <c r="AD83" s="97"/>
      <c r="AE83" s="112"/>
      <c r="AF83" s="112"/>
      <c r="AG83" s="112"/>
      <c r="AH83" s="112"/>
      <c r="AI83" s="112"/>
      <c r="AJ83" s="112"/>
      <c r="AK83" s="113"/>
      <c r="AM83" s="114"/>
      <c r="AN83" s="112"/>
      <c r="AO83" s="112"/>
      <c r="AP83" s="112"/>
      <c r="AQ83" s="112"/>
      <c r="AR83" s="112"/>
      <c r="AS83" s="112"/>
      <c r="AT83" s="113"/>
      <c r="AV83" s="114"/>
      <c r="AW83" s="112"/>
      <c r="AX83" s="112"/>
      <c r="AY83" s="112"/>
      <c r="AZ83" s="112"/>
      <c r="BA83" s="112"/>
      <c r="BB83" s="112"/>
      <c r="BC83" s="113"/>
      <c r="BD83" s="25"/>
      <c r="BG83" s="29"/>
      <c r="BH83" s="29"/>
      <c r="BI83" s="29"/>
      <c r="BJ83" s="29"/>
    </row>
    <row r="84" spans="2:67" ht="14.5" customHeight="1" x14ac:dyDescent="0.2">
      <c r="B84" s="4"/>
      <c r="C84" s="4"/>
      <c r="E84" s="26"/>
      <c r="F84" s="28" t="s">
        <v>985</v>
      </c>
      <c r="G84" s="28"/>
      <c r="H84" s="28"/>
      <c r="I84" s="28"/>
      <c r="J84" s="28"/>
      <c r="K84" s="28"/>
      <c r="L84" s="94"/>
      <c r="M84" s="95"/>
      <c r="N84" s="95"/>
      <c r="O84" s="95"/>
      <c r="P84" s="95"/>
      <c r="Q84" s="95"/>
      <c r="R84" s="95"/>
      <c r="S84" s="96"/>
      <c r="U84" s="94"/>
      <c r="V84" s="95"/>
      <c r="W84" s="95"/>
      <c r="X84" s="95"/>
      <c r="Y84" s="95"/>
      <c r="Z84" s="95"/>
      <c r="AA84" s="95"/>
      <c r="AB84" s="96"/>
      <c r="AD84" s="97"/>
      <c r="AE84" s="98"/>
      <c r="AF84" s="98"/>
      <c r="AG84" s="98"/>
      <c r="AH84" s="98"/>
      <c r="AI84" s="98"/>
      <c r="AJ84" s="98"/>
      <c r="AK84" s="99"/>
      <c r="AM84" s="97"/>
      <c r="AN84" s="98"/>
      <c r="AO84" s="98"/>
      <c r="AP84" s="98"/>
      <c r="AQ84" s="98"/>
      <c r="AR84" s="98"/>
      <c r="AS84" s="98"/>
      <c r="AT84" s="99"/>
      <c r="AV84" s="97"/>
      <c r="AW84" s="98"/>
      <c r="AX84" s="98"/>
      <c r="AY84" s="98"/>
      <c r="AZ84" s="98"/>
      <c r="BA84" s="98"/>
      <c r="BB84" s="98"/>
      <c r="BC84" s="99"/>
      <c r="BD84" s="25"/>
      <c r="BG84" s="29"/>
      <c r="BH84" s="29"/>
      <c r="BI84" s="29"/>
      <c r="BJ84" s="29"/>
    </row>
    <row r="85" spans="2:67" ht="14.5" customHeight="1" x14ac:dyDescent="0.2">
      <c r="B85" s="4"/>
      <c r="C85" s="4"/>
      <c r="E85" s="26"/>
      <c r="F85" s="28" t="s">
        <v>984</v>
      </c>
      <c r="G85" s="28"/>
      <c r="H85" s="28"/>
      <c r="I85" s="28"/>
      <c r="J85" s="28"/>
      <c r="K85" s="28"/>
      <c r="L85" s="100"/>
      <c r="M85" s="101"/>
      <c r="N85" s="101"/>
      <c r="O85" s="101"/>
      <c r="P85" s="101"/>
      <c r="Q85" s="101"/>
      <c r="R85" s="101"/>
      <c r="S85" s="102"/>
      <c r="U85" s="100"/>
      <c r="V85" s="101"/>
      <c r="W85" s="101"/>
      <c r="X85" s="101"/>
      <c r="Y85" s="101"/>
      <c r="Z85" s="101"/>
      <c r="AA85" s="101"/>
      <c r="AB85" s="102"/>
      <c r="AD85" s="103"/>
      <c r="AE85" s="104"/>
      <c r="AF85" s="104"/>
      <c r="AG85" s="104"/>
      <c r="AH85" s="104"/>
      <c r="AI85" s="104"/>
      <c r="AJ85" s="104"/>
      <c r="AK85" s="105"/>
      <c r="AM85" s="103"/>
      <c r="AN85" s="104"/>
      <c r="AO85" s="104"/>
      <c r="AP85" s="104"/>
      <c r="AQ85" s="104"/>
      <c r="AR85" s="104"/>
      <c r="AS85" s="104"/>
      <c r="AT85" s="105"/>
      <c r="AV85" s="103"/>
      <c r="AW85" s="104"/>
      <c r="AX85" s="104"/>
      <c r="AY85" s="104"/>
      <c r="AZ85" s="104"/>
      <c r="BA85" s="104"/>
      <c r="BB85" s="104"/>
      <c r="BC85" s="105"/>
      <c r="BD85" s="25"/>
      <c r="BG85" s="29"/>
      <c r="BH85" s="29"/>
      <c r="BI85" s="29"/>
      <c r="BJ85" s="29"/>
    </row>
    <row r="86" spans="2:67" ht="6.75" customHeight="1" thickBot="1" x14ac:dyDescent="0.25">
      <c r="B86" s="4"/>
      <c r="C86" s="4"/>
      <c r="E86" s="26"/>
      <c r="BD86" s="25"/>
      <c r="BG86" s="29"/>
      <c r="BH86" s="29"/>
      <c r="BI86" s="29"/>
      <c r="BJ86" s="29"/>
    </row>
    <row r="87" spans="2:67" ht="3.75" customHeight="1" thickBot="1" x14ac:dyDescent="0.25">
      <c r="B87" s="4"/>
      <c r="C87" s="4"/>
      <c r="E87" s="34"/>
      <c r="F87" s="33"/>
      <c r="G87" s="33"/>
      <c r="H87" s="33"/>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c r="AS87" s="33"/>
      <c r="AT87" s="33"/>
      <c r="AU87" s="33"/>
      <c r="AV87" s="33"/>
      <c r="AW87" s="33"/>
      <c r="AX87" s="33"/>
      <c r="AY87" s="33"/>
      <c r="AZ87" s="33"/>
      <c r="BA87" s="33"/>
      <c r="BB87" s="33"/>
      <c r="BC87" s="33"/>
      <c r="BD87" s="32"/>
      <c r="BG87" s="29"/>
      <c r="BH87" s="29"/>
      <c r="BI87" s="29"/>
      <c r="BJ87" s="29"/>
    </row>
    <row r="88" spans="2:67" ht="15" customHeight="1" thickBot="1" x14ac:dyDescent="0.25">
      <c r="B88" s="4"/>
      <c r="C88" s="4"/>
      <c r="E88" s="26"/>
      <c r="F88" s="31" t="s">
        <v>983</v>
      </c>
      <c r="G88" s="30"/>
      <c r="H88" s="30"/>
      <c r="I88" s="30"/>
      <c r="J88" s="30"/>
      <c r="K88" s="30"/>
      <c r="L88" s="30"/>
      <c r="M88" s="30"/>
      <c r="N88" s="30"/>
      <c r="O88" s="30"/>
      <c r="P88" s="30"/>
      <c r="Q88" s="30"/>
      <c r="R88" s="30"/>
      <c r="S88" s="30"/>
      <c r="T88" s="30"/>
      <c r="U88" s="30"/>
      <c r="V88" s="30"/>
      <c r="W88" s="30"/>
      <c r="X88" s="30"/>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25"/>
      <c r="BK88" s="29"/>
      <c r="BL88" s="29"/>
      <c r="BM88" s="29"/>
      <c r="BN88" s="29"/>
      <c r="BO88" s="29"/>
    </row>
    <row r="89" spans="2:67" ht="14" customHeight="1" x14ac:dyDescent="0.2">
      <c r="B89" s="4"/>
      <c r="C89" s="4"/>
      <c r="E89" s="26"/>
      <c r="F89" s="85" t="s">
        <v>1112</v>
      </c>
      <c r="G89" s="85"/>
      <c r="H89" s="85"/>
      <c r="I89" s="85"/>
      <c r="J89" s="85"/>
      <c r="K89" s="85"/>
      <c r="L89" s="85"/>
      <c r="M89" s="85"/>
      <c r="N89" s="85"/>
      <c r="O89" s="85"/>
      <c r="P89" s="85"/>
      <c r="Q89" s="85"/>
      <c r="R89" s="85"/>
      <c r="S89" s="85"/>
      <c r="T89" s="85"/>
      <c r="U89" s="85"/>
      <c r="V89" s="57"/>
      <c r="BD89" s="25"/>
      <c r="BK89" s="29"/>
      <c r="BL89" s="29"/>
      <c r="BM89" s="29"/>
      <c r="BN89" s="29"/>
      <c r="BO89" s="29"/>
    </row>
    <row r="90" spans="2:67" ht="15" customHeight="1" x14ac:dyDescent="0.2">
      <c r="B90" s="4"/>
      <c r="C90" s="4"/>
      <c r="E90" s="89"/>
      <c r="F90" s="90"/>
      <c r="G90" s="90"/>
      <c r="H90" s="91"/>
      <c r="I90" s="91"/>
      <c r="J90" s="91"/>
      <c r="K90" s="91"/>
      <c r="L90" s="91"/>
      <c r="M90" s="91"/>
      <c r="N90" s="91"/>
      <c r="O90" s="91"/>
      <c r="P90" s="91"/>
      <c r="Q90" s="91"/>
      <c r="R90" s="91"/>
      <c r="S90" s="91"/>
      <c r="T90" s="91"/>
      <c r="U90" s="92"/>
      <c r="V90" s="92"/>
      <c r="W90" s="92"/>
      <c r="X90" s="92"/>
      <c r="Y90" s="92"/>
      <c r="Z90" s="92"/>
      <c r="AA90" s="92"/>
      <c r="AB90" s="92"/>
      <c r="AC90" s="92"/>
      <c r="AD90" s="92"/>
      <c r="AE90" s="92"/>
      <c r="AF90" s="92"/>
      <c r="AG90" s="92"/>
      <c r="AH90" s="92"/>
      <c r="AI90" s="92"/>
      <c r="AJ90" s="92"/>
      <c r="AK90" s="92"/>
      <c r="AL90" s="92"/>
      <c r="AM90" s="92"/>
      <c r="AN90" s="92"/>
      <c r="AO90" s="92"/>
      <c r="AP90" s="92"/>
      <c r="AQ90" s="92"/>
      <c r="AR90" s="92"/>
      <c r="AS90" s="92"/>
      <c r="AT90" s="92"/>
      <c r="AU90" s="92"/>
      <c r="AV90" s="92"/>
      <c r="AW90" s="92"/>
      <c r="AX90" s="92"/>
      <c r="AY90" s="92"/>
      <c r="AZ90" s="92"/>
      <c r="BA90" s="92"/>
      <c r="BB90" s="92"/>
      <c r="BC90" s="92"/>
      <c r="BD90" s="93"/>
    </row>
    <row r="91" spans="2:67" ht="15" customHeight="1" x14ac:dyDescent="0.2">
      <c r="B91" s="4"/>
      <c r="C91" s="4"/>
      <c r="E91" s="89"/>
      <c r="F91" s="90"/>
      <c r="G91" s="90"/>
      <c r="H91" s="91"/>
      <c r="I91" s="91"/>
      <c r="J91" s="91"/>
      <c r="K91" s="91"/>
      <c r="L91" s="91"/>
      <c r="M91" s="91"/>
      <c r="N91" s="91"/>
      <c r="O91" s="91"/>
      <c r="P91" s="91"/>
      <c r="Q91" s="91"/>
      <c r="R91" s="91"/>
      <c r="S91" s="91"/>
      <c r="T91" s="91"/>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92"/>
      <c r="AT91" s="92"/>
      <c r="AU91" s="92"/>
      <c r="AV91" s="92"/>
      <c r="AW91" s="92"/>
      <c r="AX91" s="92"/>
      <c r="AY91" s="92"/>
      <c r="AZ91" s="92"/>
      <c r="BA91" s="92"/>
      <c r="BB91" s="92"/>
      <c r="BC91" s="92"/>
      <c r="BD91" s="93"/>
    </row>
    <row r="92" spans="2:67" ht="15" customHeight="1" x14ac:dyDescent="0.2">
      <c r="B92" s="4"/>
      <c r="C92" s="4"/>
      <c r="E92" s="89"/>
      <c r="F92" s="90"/>
      <c r="G92" s="90"/>
      <c r="H92" s="91"/>
      <c r="I92" s="91"/>
      <c r="J92" s="91"/>
      <c r="K92" s="91"/>
      <c r="L92" s="91"/>
      <c r="M92" s="91"/>
      <c r="N92" s="91"/>
      <c r="O92" s="91"/>
      <c r="P92" s="91"/>
      <c r="Q92" s="91"/>
      <c r="R92" s="91"/>
      <c r="S92" s="91"/>
      <c r="T92" s="91"/>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92"/>
      <c r="AT92" s="92"/>
      <c r="AU92" s="92"/>
      <c r="AV92" s="92"/>
      <c r="AW92" s="92"/>
      <c r="AX92" s="92"/>
      <c r="AY92" s="92"/>
      <c r="AZ92" s="92"/>
      <c r="BA92" s="92"/>
      <c r="BB92" s="92"/>
      <c r="BC92" s="92"/>
      <c r="BD92" s="93"/>
    </row>
    <row r="93" spans="2:67" ht="15" customHeight="1" x14ac:dyDescent="0.2">
      <c r="B93" s="4"/>
      <c r="C93" s="4"/>
      <c r="E93" s="26"/>
      <c r="BD93" s="25"/>
    </row>
    <row r="94" spans="2:67" ht="15" customHeight="1" x14ac:dyDescent="0.2">
      <c r="B94" s="4"/>
      <c r="C94" s="4"/>
      <c r="E94" s="26"/>
      <c r="BD94" s="25"/>
    </row>
    <row r="95" spans="2:67" ht="15" customHeight="1" x14ac:dyDescent="0.2">
      <c r="B95" s="4"/>
      <c r="C95" s="4"/>
      <c r="E95" s="26"/>
      <c r="BD95" s="25"/>
    </row>
    <row r="96" spans="2:67" ht="15" customHeight="1" x14ac:dyDescent="0.2">
      <c r="B96" s="27" t="s">
        <v>982</v>
      </c>
      <c r="C96" s="4"/>
      <c r="E96" s="26"/>
      <c r="BD96" s="25"/>
    </row>
    <row r="97" spans="2:58" ht="15" customHeight="1" x14ac:dyDescent="0.2">
      <c r="B97" s="27" t="s">
        <v>981</v>
      </c>
      <c r="C97" s="4"/>
      <c r="E97" s="26"/>
      <c r="J97" s="28"/>
      <c r="BD97" s="25"/>
    </row>
    <row r="98" spans="2:58" ht="15" customHeight="1" x14ac:dyDescent="0.2">
      <c r="B98" s="27" t="s">
        <v>980</v>
      </c>
      <c r="C98" s="4"/>
      <c r="E98" s="26"/>
      <c r="BD98" s="25"/>
    </row>
    <row r="99" spans="2:58" ht="15" customHeight="1" x14ac:dyDescent="0.2">
      <c r="B99" s="27" t="s">
        <v>979</v>
      </c>
      <c r="C99" s="4"/>
      <c r="E99" s="26"/>
      <c r="BD99" s="25"/>
    </row>
    <row r="100" spans="2:58" ht="15" customHeight="1" x14ac:dyDescent="0.2">
      <c r="B100" s="27" t="s">
        <v>978</v>
      </c>
      <c r="C100" s="4"/>
      <c r="E100" s="26"/>
      <c r="BD100" s="25"/>
    </row>
    <row r="101" spans="2:58" ht="15" customHeight="1" x14ac:dyDescent="0.2">
      <c r="B101" s="27" t="s">
        <v>977</v>
      </c>
      <c r="C101" s="4"/>
      <c r="E101" s="26"/>
      <c r="BD101" s="25"/>
    </row>
    <row r="102" spans="2:58" ht="15" customHeight="1" x14ac:dyDescent="0.2">
      <c r="B102" s="27" t="s">
        <v>976</v>
      </c>
      <c r="C102" s="4"/>
      <c r="E102" s="26"/>
      <c r="BD102" s="25"/>
      <c r="BE102" s="3"/>
      <c r="BF102" s="3"/>
    </row>
    <row r="103" spans="2:58" ht="15" customHeight="1" x14ac:dyDescent="0.2">
      <c r="B103" s="27" t="s">
        <v>975</v>
      </c>
      <c r="C103" s="4"/>
      <c r="E103" s="26"/>
      <c r="BD103" s="25"/>
      <c r="BE103" s="3"/>
      <c r="BF103" s="3"/>
    </row>
    <row r="104" spans="2:58" ht="15" customHeight="1" x14ac:dyDescent="0.2">
      <c r="B104" s="4"/>
      <c r="C104" s="4"/>
      <c r="E104" s="26"/>
      <c r="BD104" s="25"/>
      <c r="BE104" s="3"/>
      <c r="BF104" s="3"/>
    </row>
    <row r="105" spans="2:58" ht="60" customHeight="1" thickBot="1" x14ac:dyDescent="0.25">
      <c r="B105" s="4"/>
      <c r="C105" s="4"/>
      <c r="E105" s="24"/>
      <c r="F105" s="23"/>
      <c r="G105" s="23"/>
      <c r="H105" s="23"/>
      <c r="I105" s="23"/>
      <c r="J105" s="23"/>
      <c r="K105" s="23"/>
      <c r="L105" s="23"/>
      <c r="M105" s="23"/>
      <c r="N105" s="23"/>
      <c r="O105" s="23"/>
      <c r="P105" s="23"/>
      <c r="Q105" s="23"/>
      <c r="R105" s="23"/>
      <c r="S105" s="23"/>
      <c r="T105" s="23"/>
      <c r="U105" s="23"/>
      <c r="V105" s="23"/>
      <c r="W105" s="23"/>
      <c r="X105" s="23"/>
      <c r="Y105" s="23"/>
      <c r="Z105" s="23"/>
      <c r="AA105" s="23"/>
      <c r="AB105" s="23"/>
      <c r="AC105" s="23"/>
      <c r="AD105" s="23"/>
      <c r="AE105" s="23"/>
      <c r="AF105" s="23"/>
      <c r="AG105" s="23"/>
      <c r="AH105" s="23"/>
      <c r="AI105" s="23"/>
      <c r="AJ105" s="23"/>
      <c r="AK105" s="23"/>
      <c r="AL105" s="23"/>
      <c r="AM105" s="23"/>
      <c r="AN105" s="23"/>
      <c r="AO105" s="23"/>
      <c r="AP105" s="23"/>
      <c r="AQ105" s="23"/>
      <c r="AR105" s="23"/>
      <c r="AS105" s="23"/>
      <c r="AT105" s="23"/>
      <c r="AU105" s="23"/>
      <c r="AV105" s="23"/>
      <c r="AW105" s="23"/>
      <c r="AX105" s="23"/>
      <c r="AY105" s="23"/>
      <c r="AZ105" s="23"/>
      <c r="BA105" s="23"/>
      <c r="BB105" s="23"/>
      <c r="BC105" s="23"/>
      <c r="BD105" s="22"/>
    </row>
    <row r="106" spans="2:58" ht="15" customHeight="1" x14ac:dyDescent="0.2">
      <c r="B106" s="9" t="s">
        <v>974</v>
      </c>
      <c r="C106" s="4"/>
    </row>
    <row r="107" spans="2:58" ht="15" customHeight="1" x14ac:dyDescent="0.2">
      <c r="B107" s="14" t="s">
        <v>973</v>
      </c>
      <c r="C107" s="4"/>
    </row>
    <row r="108" spans="2:58" ht="15" customHeight="1" x14ac:dyDescent="0.2">
      <c r="B108" s="14" t="s">
        <v>972</v>
      </c>
      <c r="C108" s="4"/>
    </row>
    <row r="109" spans="2:58" ht="15" customHeight="1" x14ac:dyDescent="0.2">
      <c r="B109" s="14" t="s">
        <v>971</v>
      </c>
      <c r="C109" s="4"/>
    </row>
    <row r="110" spans="2:58" ht="15" customHeight="1" x14ac:dyDescent="0.2">
      <c r="B110" s="14" t="s">
        <v>970</v>
      </c>
      <c r="C110" s="4"/>
    </row>
    <row r="111" spans="2:58" ht="15" customHeight="1" x14ac:dyDescent="0.2">
      <c r="B111" s="14" t="s">
        <v>969</v>
      </c>
      <c r="C111" s="4"/>
    </row>
    <row r="112" spans="2:58" ht="15" customHeight="1" x14ac:dyDescent="0.2">
      <c r="B112" s="14" t="s">
        <v>968</v>
      </c>
      <c r="C112" s="4"/>
    </row>
    <row r="113" spans="2:3" ht="15" customHeight="1" x14ac:dyDescent="0.2">
      <c r="B113" s="14" t="s">
        <v>967</v>
      </c>
      <c r="C113" s="4"/>
    </row>
    <row r="114" spans="2:3" ht="15" customHeight="1" x14ac:dyDescent="0.2">
      <c r="B114" s="14"/>
      <c r="C114" s="4"/>
    </row>
    <row r="115" spans="2:3" ht="15" customHeight="1" x14ac:dyDescent="0.2">
      <c r="B115" s="12"/>
      <c r="C115" s="4"/>
    </row>
    <row r="116" spans="2:3" ht="15" customHeight="1" x14ac:dyDescent="0.2">
      <c r="B116" s="20"/>
      <c r="C116" s="4"/>
    </row>
    <row r="117" spans="2:3" ht="15" customHeight="1" x14ac:dyDescent="0.2">
      <c r="B117" s="4"/>
      <c r="C117" s="4"/>
    </row>
    <row r="118" spans="2:3" ht="15" customHeight="1" x14ac:dyDescent="0.2">
      <c r="B118" s="9" t="s">
        <v>966</v>
      </c>
      <c r="C118" s="4"/>
    </row>
    <row r="119" spans="2:3" ht="15" customHeight="1" x14ac:dyDescent="0.2">
      <c r="B119" s="14" t="s">
        <v>965</v>
      </c>
      <c r="C119" s="4"/>
    </row>
    <row r="120" spans="2:3" ht="15" customHeight="1" x14ac:dyDescent="0.2">
      <c r="B120" s="14" t="s">
        <v>964</v>
      </c>
      <c r="C120" s="4"/>
    </row>
    <row r="121" spans="2:3" ht="15" customHeight="1" x14ac:dyDescent="0.2">
      <c r="B121" s="14"/>
      <c r="C121" s="4"/>
    </row>
    <row r="122" spans="2:3" ht="15" customHeight="1" x14ac:dyDescent="0.2">
      <c r="B122" s="14"/>
      <c r="C122" s="4"/>
    </row>
    <row r="123" spans="2:3" ht="15" customHeight="1" x14ac:dyDescent="0.2">
      <c r="B123" s="12"/>
      <c r="C123" s="4"/>
    </row>
    <row r="124" spans="2:3" ht="15" customHeight="1" x14ac:dyDescent="0.2">
      <c r="B124" s="20"/>
      <c r="C124" s="4"/>
    </row>
    <row r="125" spans="2:3" ht="15" customHeight="1" x14ac:dyDescent="0.2">
      <c r="B125" s="21"/>
      <c r="C125" s="4"/>
    </row>
    <row r="126" spans="2:3" ht="15" customHeight="1" x14ac:dyDescent="0.2">
      <c r="B126" s="9" t="s">
        <v>963</v>
      </c>
      <c r="C126" s="4"/>
    </row>
    <row r="127" spans="2:3" ht="15" customHeight="1" x14ac:dyDescent="0.2">
      <c r="B127" s="14" t="s">
        <v>962</v>
      </c>
      <c r="C127" s="4"/>
    </row>
    <row r="128" spans="2:3" ht="15" customHeight="1" x14ac:dyDescent="0.2">
      <c r="B128" s="14" t="s">
        <v>961</v>
      </c>
      <c r="C128" s="4"/>
    </row>
    <row r="129" spans="2:3" ht="15" customHeight="1" x14ac:dyDescent="0.2">
      <c r="B129" s="14" t="s">
        <v>960</v>
      </c>
      <c r="C129" s="4"/>
    </row>
    <row r="130" spans="2:3" ht="15" customHeight="1" x14ac:dyDescent="0.2">
      <c r="B130" s="14" t="s">
        <v>959</v>
      </c>
      <c r="C130" s="4"/>
    </row>
    <row r="131" spans="2:3" ht="15" customHeight="1" x14ac:dyDescent="0.2">
      <c r="B131" s="14" t="s">
        <v>958</v>
      </c>
      <c r="C131" s="4"/>
    </row>
    <row r="132" spans="2:3" ht="15" customHeight="1" x14ac:dyDescent="0.2">
      <c r="B132" s="14"/>
      <c r="C132" s="4"/>
    </row>
    <row r="133" spans="2:3" ht="15" customHeight="1" x14ac:dyDescent="0.2">
      <c r="B133" s="12"/>
      <c r="C133" s="4"/>
    </row>
    <row r="134" spans="2:3" ht="15" customHeight="1" x14ac:dyDescent="0.2">
      <c r="B134" s="20"/>
      <c r="C134" s="4"/>
    </row>
    <row r="135" spans="2:3" ht="15" customHeight="1" x14ac:dyDescent="0.2">
      <c r="B135" s="20"/>
      <c r="C135" s="4"/>
    </row>
    <row r="136" spans="2:3" ht="15" customHeight="1" x14ac:dyDescent="0.2">
      <c r="B136" s="9" t="s">
        <v>957</v>
      </c>
      <c r="C136" s="4"/>
    </row>
    <row r="137" spans="2:3" ht="15" customHeight="1" x14ac:dyDescent="0.2">
      <c r="B137" s="14" t="s">
        <v>956</v>
      </c>
      <c r="C137" s="4"/>
    </row>
    <row r="138" spans="2:3" ht="15" customHeight="1" x14ac:dyDescent="0.2">
      <c r="B138" s="14" t="s">
        <v>871</v>
      </c>
      <c r="C138" s="4"/>
    </row>
    <row r="139" spans="2:3" ht="15" customHeight="1" x14ac:dyDescent="0.2">
      <c r="B139" s="14" t="s">
        <v>915</v>
      </c>
      <c r="C139" s="4"/>
    </row>
    <row r="140" spans="2:3" ht="15" customHeight="1" x14ac:dyDescent="0.2">
      <c r="B140" s="14"/>
      <c r="C140" s="4"/>
    </row>
    <row r="141" spans="2:3" ht="15" customHeight="1" x14ac:dyDescent="0.2">
      <c r="B141" s="12"/>
      <c r="C141" s="4"/>
    </row>
    <row r="142" spans="2:3" ht="15" customHeight="1" x14ac:dyDescent="0.2">
      <c r="B142" s="20"/>
      <c r="C142" s="4"/>
    </row>
    <row r="143" spans="2:3" ht="15" customHeight="1" x14ac:dyDescent="0.2">
      <c r="B143" s="20"/>
      <c r="C143" s="4"/>
    </row>
    <row r="144" spans="2:3" ht="15" customHeight="1" x14ac:dyDescent="0.2">
      <c r="B144" s="9" t="s">
        <v>955</v>
      </c>
      <c r="C144" s="4"/>
    </row>
    <row r="145" spans="2:3" ht="15" customHeight="1" x14ac:dyDescent="0.2">
      <c r="B145" s="14" t="s">
        <v>954</v>
      </c>
      <c r="C145" s="4"/>
    </row>
    <row r="146" spans="2:3" ht="15" customHeight="1" x14ac:dyDescent="0.2">
      <c r="B146" s="14" t="s">
        <v>953</v>
      </c>
      <c r="C146" s="4"/>
    </row>
    <row r="147" spans="2:3" ht="15" customHeight="1" x14ac:dyDescent="0.2">
      <c r="B147" s="14" t="s">
        <v>952</v>
      </c>
      <c r="C147" s="4"/>
    </row>
    <row r="148" spans="2:3" ht="15" customHeight="1" x14ac:dyDescent="0.2">
      <c r="B148" s="14" t="s">
        <v>951</v>
      </c>
      <c r="C148" s="4"/>
    </row>
    <row r="149" spans="2:3" ht="15" customHeight="1" x14ac:dyDescent="0.2">
      <c r="B149" s="14" t="s">
        <v>950</v>
      </c>
      <c r="C149" s="4"/>
    </row>
    <row r="150" spans="2:3" ht="15" customHeight="1" x14ac:dyDescent="0.2">
      <c r="B150" s="14" t="s">
        <v>863</v>
      </c>
      <c r="C150" s="4"/>
    </row>
    <row r="151" spans="2:3" ht="15" customHeight="1" x14ac:dyDescent="0.2">
      <c r="B151" s="14"/>
      <c r="C151" s="4"/>
    </row>
    <row r="152" spans="2:3" ht="15" customHeight="1" x14ac:dyDescent="0.2">
      <c r="B152" s="12"/>
      <c r="C152" s="4"/>
    </row>
    <row r="153" spans="2:3" ht="15" customHeight="1" x14ac:dyDescent="0.2">
      <c r="B153" s="4"/>
      <c r="C153" s="4"/>
    </row>
    <row r="154" spans="2:3" ht="15" customHeight="1" x14ac:dyDescent="0.2">
      <c r="B154" s="4"/>
      <c r="C154" s="4"/>
    </row>
    <row r="155" spans="2:3" ht="15" customHeight="1" x14ac:dyDescent="0.2">
      <c r="B155" s="9" t="s">
        <v>949</v>
      </c>
      <c r="C155" s="4"/>
    </row>
    <row r="156" spans="2:3" ht="15" customHeight="1" x14ac:dyDescent="0.2">
      <c r="B156" s="14" t="s">
        <v>948</v>
      </c>
      <c r="C156" s="4"/>
    </row>
    <row r="157" spans="2:3" ht="15" customHeight="1" x14ac:dyDescent="0.2">
      <c r="B157" s="14" t="s">
        <v>947</v>
      </c>
      <c r="C157" s="4"/>
    </row>
    <row r="158" spans="2:3" ht="15" customHeight="1" x14ac:dyDescent="0.2">
      <c r="B158" s="14" t="s">
        <v>946</v>
      </c>
      <c r="C158" s="4"/>
    </row>
    <row r="159" spans="2:3" ht="15" customHeight="1" x14ac:dyDescent="0.2">
      <c r="B159" s="14" t="s">
        <v>860</v>
      </c>
      <c r="C159" s="4"/>
    </row>
    <row r="160" spans="2:3" ht="15" customHeight="1" x14ac:dyDescent="0.2">
      <c r="B160" s="14" t="s">
        <v>945</v>
      </c>
      <c r="C160" s="4"/>
    </row>
    <row r="161" spans="2:3" ht="15" customHeight="1" x14ac:dyDescent="0.2">
      <c r="B161" s="14" t="s">
        <v>944</v>
      </c>
      <c r="C161" s="4"/>
    </row>
    <row r="162" spans="2:3" ht="15" customHeight="1" x14ac:dyDescent="0.2">
      <c r="B162" s="14" t="s">
        <v>943</v>
      </c>
      <c r="C162" s="4"/>
    </row>
    <row r="163" spans="2:3" ht="15" customHeight="1" x14ac:dyDescent="0.2">
      <c r="B163" s="14" t="s">
        <v>942</v>
      </c>
      <c r="C163" s="4"/>
    </row>
    <row r="164" spans="2:3" ht="15" customHeight="1" x14ac:dyDescent="0.2">
      <c r="B164" s="14" t="s">
        <v>872</v>
      </c>
      <c r="C164" s="4"/>
    </row>
    <row r="165" spans="2:3" ht="15" customHeight="1" x14ac:dyDescent="0.2">
      <c r="B165" s="14" t="s">
        <v>941</v>
      </c>
      <c r="C165" s="4"/>
    </row>
    <row r="166" spans="2:3" ht="15" customHeight="1" x14ac:dyDescent="0.2">
      <c r="B166" s="14" t="s">
        <v>940</v>
      </c>
      <c r="C166" s="4"/>
    </row>
    <row r="167" spans="2:3" ht="15" customHeight="1" x14ac:dyDescent="0.2">
      <c r="B167" s="14" t="s">
        <v>927</v>
      </c>
      <c r="C167" s="4"/>
    </row>
    <row r="168" spans="2:3" ht="15" customHeight="1" x14ac:dyDescent="0.2">
      <c r="B168" s="14" t="s">
        <v>939</v>
      </c>
      <c r="C168" s="4"/>
    </row>
    <row r="169" spans="2:3" ht="15" customHeight="1" x14ac:dyDescent="0.2">
      <c r="B169" s="14" t="s">
        <v>863</v>
      </c>
      <c r="C169" s="4"/>
    </row>
    <row r="170" spans="2:3" ht="15" customHeight="1" x14ac:dyDescent="0.2">
      <c r="B170" s="14"/>
      <c r="C170" s="4"/>
    </row>
    <row r="171" spans="2:3" ht="15" customHeight="1" x14ac:dyDescent="0.2">
      <c r="B171" s="12"/>
      <c r="C171" s="4"/>
    </row>
    <row r="172" spans="2:3" ht="15" customHeight="1" x14ac:dyDescent="0.2">
      <c r="B172" s="4"/>
      <c r="C172" s="4"/>
    </row>
    <row r="173" spans="2:3" ht="15" customHeight="1" x14ac:dyDescent="0.2">
      <c r="B173" s="4"/>
      <c r="C173" s="4"/>
    </row>
    <row r="174" spans="2:3" ht="15" customHeight="1" x14ac:dyDescent="0.2">
      <c r="B174" s="9" t="s">
        <v>938</v>
      </c>
      <c r="C174" s="4"/>
    </row>
    <row r="175" spans="2:3" ht="15" customHeight="1" x14ac:dyDescent="0.2">
      <c r="B175" s="14" t="s">
        <v>937</v>
      </c>
      <c r="C175" s="4"/>
    </row>
    <row r="176" spans="2:3" ht="15" customHeight="1" x14ac:dyDescent="0.2">
      <c r="B176" s="14" t="s">
        <v>936</v>
      </c>
      <c r="C176" s="4"/>
    </row>
    <row r="177" spans="2:3" ht="15" customHeight="1" x14ac:dyDescent="0.2">
      <c r="B177" s="14" t="s">
        <v>935</v>
      </c>
      <c r="C177" s="4"/>
    </row>
    <row r="178" spans="2:3" ht="15" customHeight="1" x14ac:dyDescent="0.2">
      <c r="B178" s="14" t="s">
        <v>863</v>
      </c>
      <c r="C178" s="4"/>
    </row>
    <row r="179" spans="2:3" ht="15" customHeight="1" x14ac:dyDescent="0.2">
      <c r="B179" s="14"/>
      <c r="C179" s="4"/>
    </row>
    <row r="180" spans="2:3" ht="15" customHeight="1" x14ac:dyDescent="0.2">
      <c r="B180" s="12"/>
      <c r="C180" s="4"/>
    </row>
    <row r="181" spans="2:3" ht="15" customHeight="1" x14ac:dyDescent="0.2">
      <c r="B181" s="20"/>
      <c r="C181" s="4"/>
    </row>
    <row r="182" spans="2:3" ht="15" customHeight="1" x14ac:dyDescent="0.2">
      <c r="B182" s="20"/>
      <c r="C182" s="4"/>
    </row>
    <row r="183" spans="2:3" ht="15" customHeight="1" x14ac:dyDescent="0.2">
      <c r="B183" s="9" t="s">
        <v>934</v>
      </c>
      <c r="C183" s="4"/>
    </row>
    <row r="184" spans="2:3" ht="15" customHeight="1" x14ac:dyDescent="0.2">
      <c r="B184" s="14" t="s">
        <v>933</v>
      </c>
      <c r="C184" s="4"/>
    </row>
    <row r="185" spans="2:3" ht="15" customHeight="1" x14ac:dyDescent="0.2">
      <c r="B185" s="14" t="s">
        <v>932</v>
      </c>
      <c r="C185" s="4"/>
    </row>
    <row r="186" spans="2:3" ht="15" customHeight="1" x14ac:dyDescent="0.2">
      <c r="B186" s="14" t="s">
        <v>931</v>
      </c>
      <c r="C186" s="4"/>
    </row>
    <row r="187" spans="2:3" ht="15" customHeight="1" x14ac:dyDescent="0.2">
      <c r="B187" s="14" t="s">
        <v>549</v>
      </c>
      <c r="C187" s="4"/>
    </row>
    <row r="188" spans="2:3" ht="15" customHeight="1" x14ac:dyDescent="0.2">
      <c r="B188" s="14" t="s">
        <v>930</v>
      </c>
      <c r="C188" s="4"/>
    </row>
    <row r="189" spans="2:3" ht="15" customHeight="1" x14ac:dyDescent="0.2">
      <c r="B189" s="14" t="s">
        <v>929</v>
      </c>
      <c r="C189" s="4"/>
    </row>
    <row r="190" spans="2:3" ht="15" customHeight="1" x14ac:dyDescent="0.2">
      <c r="B190" s="14" t="s">
        <v>928</v>
      </c>
      <c r="C190" s="4"/>
    </row>
    <row r="191" spans="2:3" ht="15" customHeight="1" x14ac:dyDescent="0.2">
      <c r="B191" s="14" t="s">
        <v>927</v>
      </c>
      <c r="C191" s="4"/>
    </row>
    <row r="192" spans="2:3" ht="15" customHeight="1" x14ac:dyDescent="0.2">
      <c r="B192" s="14" t="s">
        <v>863</v>
      </c>
      <c r="C192" s="4"/>
    </row>
    <row r="193" spans="2:3" ht="15" customHeight="1" x14ac:dyDescent="0.2">
      <c r="B193" s="14"/>
      <c r="C193" s="4"/>
    </row>
    <row r="194" spans="2:3" ht="15" customHeight="1" x14ac:dyDescent="0.2">
      <c r="B194" s="12"/>
      <c r="C194" s="4"/>
    </row>
    <row r="195" spans="2:3" ht="15" customHeight="1" x14ac:dyDescent="0.2">
      <c r="B195" s="20"/>
      <c r="C195" s="4"/>
    </row>
    <row r="196" spans="2:3" ht="15" customHeight="1" x14ac:dyDescent="0.2">
      <c r="B196" s="20"/>
      <c r="C196" s="4"/>
    </row>
    <row r="197" spans="2:3" ht="15" customHeight="1" x14ac:dyDescent="0.2">
      <c r="B197" s="9" t="s">
        <v>926</v>
      </c>
      <c r="C197" s="4"/>
    </row>
    <row r="198" spans="2:3" ht="15" customHeight="1" x14ac:dyDescent="0.2">
      <c r="B198" s="14" t="s">
        <v>925</v>
      </c>
      <c r="C198" s="4"/>
    </row>
    <row r="199" spans="2:3" ht="15" customHeight="1" x14ac:dyDescent="0.2">
      <c r="B199" s="14" t="s">
        <v>924</v>
      </c>
      <c r="C199" s="4"/>
    </row>
    <row r="200" spans="2:3" ht="15" customHeight="1" x14ac:dyDescent="0.2">
      <c r="B200" s="14" t="s">
        <v>923</v>
      </c>
      <c r="C200" s="4"/>
    </row>
    <row r="201" spans="2:3" ht="15" customHeight="1" x14ac:dyDescent="0.2">
      <c r="B201" s="14" t="s">
        <v>922</v>
      </c>
      <c r="C201" s="4"/>
    </row>
    <row r="202" spans="2:3" ht="15" customHeight="1" x14ac:dyDescent="0.2">
      <c r="B202" s="14" t="s">
        <v>921</v>
      </c>
      <c r="C202" s="4"/>
    </row>
    <row r="203" spans="2:3" ht="15" customHeight="1" x14ac:dyDescent="0.2">
      <c r="B203" s="14" t="s">
        <v>920</v>
      </c>
      <c r="C203" s="4"/>
    </row>
    <row r="204" spans="2:3" ht="15" customHeight="1" x14ac:dyDescent="0.2">
      <c r="B204" s="14" t="s">
        <v>919</v>
      </c>
      <c r="C204" s="4"/>
    </row>
    <row r="205" spans="2:3" ht="15" customHeight="1" x14ac:dyDescent="0.2">
      <c r="B205" s="14" t="s">
        <v>918</v>
      </c>
      <c r="C205" s="4"/>
    </row>
    <row r="206" spans="2:3" ht="15" customHeight="1" x14ac:dyDescent="0.2">
      <c r="B206" s="14" t="s">
        <v>7</v>
      </c>
      <c r="C206" s="4"/>
    </row>
    <row r="207" spans="2:3" ht="15" customHeight="1" x14ac:dyDescent="0.2">
      <c r="B207" s="14"/>
      <c r="C207" s="4"/>
    </row>
    <row r="208" spans="2:3" ht="15" customHeight="1" x14ac:dyDescent="0.2">
      <c r="B208" s="12"/>
      <c r="C208" s="4"/>
    </row>
    <row r="209" spans="2:3" ht="15" customHeight="1" x14ac:dyDescent="0.2">
      <c r="B209" s="20"/>
      <c r="C209" s="4"/>
    </row>
    <row r="210" spans="2:3" ht="15" customHeight="1" x14ac:dyDescent="0.2">
      <c r="B210" s="4"/>
      <c r="C210" s="4"/>
    </row>
    <row r="211" spans="2:3" ht="15" customHeight="1" x14ac:dyDescent="0.2">
      <c r="B211" s="9" t="s">
        <v>917</v>
      </c>
      <c r="C211" s="4"/>
    </row>
    <row r="212" spans="2:3" ht="15" customHeight="1" x14ac:dyDescent="0.2">
      <c r="B212" s="14" t="s">
        <v>916</v>
      </c>
      <c r="C212" s="4"/>
    </row>
    <row r="213" spans="2:3" ht="15" customHeight="1" x14ac:dyDescent="0.2">
      <c r="B213" s="14" t="s">
        <v>915</v>
      </c>
      <c r="C213" s="4"/>
    </row>
    <row r="214" spans="2:3" ht="15" customHeight="1" x14ac:dyDescent="0.2">
      <c r="B214" s="14" t="s">
        <v>914</v>
      </c>
      <c r="C214" s="4"/>
    </row>
    <row r="215" spans="2:3" ht="15" customHeight="1" x14ac:dyDescent="0.2">
      <c r="B215" s="14" t="s">
        <v>863</v>
      </c>
      <c r="C215" s="4"/>
    </row>
    <row r="216" spans="2:3" ht="15" customHeight="1" x14ac:dyDescent="0.2">
      <c r="B216" s="14"/>
      <c r="C216" s="4"/>
    </row>
    <row r="217" spans="2:3" ht="15" customHeight="1" x14ac:dyDescent="0.2">
      <c r="B217" s="12"/>
      <c r="C217" s="4"/>
    </row>
    <row r="218" spans="2:3" ht="15" customHeight="1" x14ac:dyDescent="0.2">
      <c r="B218" s="20"/>
      <c r="C218" s="4"/>
    </row>
    <row r="219" spans="2:3" ht="15" customHeight="1" x14ac:dyDescent="0.2">
      <c r="B219" s="20"/>
      <c r="C219" s="4"/>
    </row>
    <row r="220" spans="2:3" ht="15" customHeight="1" x14ac:dyDescent="0.2">
      <c r="B220" s="9" t="s">
        <v>913</v>
      </c>
      <c r="C220" s="4"/>
    </row>
    <row r="221" spans="2:3" ht="15" customHeight="1" x14ac:dyDescent="0.2">
      <c r="B221" s="14" t="s">
        <v>912</v>
      </c>
      <c r="C221" s="4"/>
    </row>
    <row r="222" spans="2:3" ht="15" customHeight="1" x14ac:dyDescent="0.2">
      <c r="B222" s="14" t="s">
        <v>911</v>
      </c>
      <c r="C222" s="4"/>
    </row>
    <row r="223" spans="2:3" ht="15" customHeight="1" x14ac:dyDescent="0.2">
      <c r="B223" s="14" t="s">
        <v>910</v>
      </c>
      <c r="C223" s="4"/>
    </row>
    <row r="224" spans="2:3" ht="15" customHeight="1" x14ac:dyDescent="0.2">
      <c r="B224" s="14" t="s">
        <v>909</v>
      </c>
      <c r="C224" s="4"/>
    </row>
    <row r="225" spans="2:3" ht="15" customHeight="1" x14ac:dyDescent="0.2">
      <c r="B225" s="14" t="s">
        <v>908</v>
      </c>
      <c r="C225" s="4"/>
    </row>
    <row r="226" spans="2:3" ht="15" customHeight="1" x14ac:dyDescent="0.2">
      <c r="B226" s="14" t="s">
        <v>7</v>
      </c>
      <c r="C226" s="4"/>
    </row>
    <row r="227" spans="2:3" ht="15" customHeight="1" x14ac:dyDescent="0.2">
      <c r="B227" s="14"/>
      <c r="C227" s="4"/>
    </row>
    <row r="228" spans="2:3" ht="15" customHeight="1" x14ac:dyDescent="0.2">
      <c r="B228" s="12"/>
      <c r="C228" s="4"/>
    </row>
    <row r="229" spans="2:3" ht="15" customHeight="1" x14ac:dyDescent="0.2">
      <c r="B229" s="20"/>
      <c r="C229" s="4"/>
    </row>
    <row r="230" spans="2:3" ht="15" customHeight="1" x14ac:dyDescent="0.2">
      <c r="B230" s="20"/>
      <c r="C230" s="4"/>
    </row>
    <row r="231" spans="2:3" ht="15" customHeight="1" x14ac:dyDescent="0.2">
      <c r="B231" s="9" t="s">
        <v>907</v>
      </c>
      <c r="C231" s="9" t="s">
        <v>906</v>
      </c>
    </row>
    <row r="232" spans="2:3" ht="15" customHeight="1" x14ac:dyDescent="0.2">
      <c r="B232" s="14" t="s">
        <v>905</v>
      </c>
      <c r="C232" s="14">
        <v>0</v>
      </c>
    </row>
    <row r="233" spans="2:3" ht="15" customHeight="1" x14ac:dyDescent="0.2">
      <c r="B233" s="14" t="s">
        <v>904</v>
      </c>
      <c r="C233" s="14">
        <v>1</v>
      </c>
    </row>
    <row r="234" spans="2:3" ht="15" customHeight="1" x14ac:dyDescent="0.2">
      <c r="B234" s="14" t="s">
        <v>903</v>
      </c>
      <c r="C234" s="14">
        <v>2</v>
      </c>
    </row>
    <row r="235" spans="2:3" ht="15" customHeight="1" x14ac:dyDescent="0.2">
      <c r="B235" s="14" t="s">
        <v>902</v>
      </c>
      <c r="C235" s="14">
        <v>3</v>
      </c>
    </row>
    <row r="236" spans="2:3" ht="15" customHeight="1" x14ac:dyDescent="0.2">
      <c r="B236" s="14" t="s">
        <v>901</v>
      </c>
      <c r="C236" s="14">
        <v>4</v>
      </c>
    </row>
    <row r="237" spans="2:3" ht="15" customHeight="1" x14ac:dyDescent="0.2">
      <c r="B237" s="14" t="s">
        <v>900</v>
      </c>
      <c r="C237" s="14">
        <v>5</v>
      </c>
    </row>
    <row r="238" spans="2:3" ht="15" customHeight="1" x14ac:dyDescent="0.2">
      <c r="B238" s="14" t="s">
        <v>899</v>
      </c>
      <c r="C238" s="14">
        <v>6</v>
      </c>
    </row>
    <row r="239" spans="2:3" ht="15" customHeight="1" x14ac:dyDescent="0.2">
      <c r="B239" s="14" t="s">
        <v>898</v>
      </c>
      <c r="C239" s="14">
        <v>7</v>
      </c>
    </row>
    <row r="240" spans="2:3" ht="15" customHeight="1" x14ac:dyDescent="0.2">
      <c r="B240" s="14" t="s">
        <v>897</v>
      </c>
      <c r="C240" s="14">
        <v>8</v>
      </c>
    </row>
    <row r="241" spans="2:3" ht="15" customHeight="1" x14ac:dyDescent="0.2">
      <c r="B241" s="14" t="s">
        <v>896</v>
      </c>
      <c r="C241" s="14">
        <v>9</v>
      </c>
    </row>
    <row r="242" spans="2:3" ht="15" customHeight="1" x14ac:dyDescent="0.2">
      <c r="B242" s="14" t="s">
        <v>895</v>
      </c>
      <c r="C242" s="14"/>
    </row>
    <row r="243" spans="2:3" ht="15" customHeight="1" x14ac:dyDescent="0.2">
      <c r="B243" s="14"/>
      <c r="C243" s="14"/>
    </row>
    <row r="244" spans="2:3" ht="15" customHeight="1" x14ac:dyDescent="0.2">
      <c r="B244" s="12"/>
      <c r="C244" s="12"/>
    </row>
    <row r="245" spans="2:3" ht="15" customHeight="1" x14ac:dyDescent="0.2">
      <c r="B245" s="20"/>
      <c r="C245" s="4"/>
    </row>
    <row r="246" spans="2:3" ht="15" customHeight="1" x14ac:dyDescent="0.2">
      <c r="B246" s="4"/>
      <c r="C246" s="4"/>
    </row>
    <row r="247" spans="2:3" ht="15" customHeight="1" x14ac:dyDescent="0.2">
      <c r="B247" s="9" t="s">
        <v>894</v>
      </c>
      <c r="C247" s="4"/>
    </row>
    <row r="248" spans="2:3" ht="15" customHeight="1" x14ac:dyDescent="0.2">
      <c r="B248" s="16">
        <v>35</v>
      </c>
      <c r="C248" s="4"/>
    </row>
    <row r="249" spans="2:3" ht="15" customHeight="1" x14ac:dyDescent="0.2">
      <c r="B249" s="9" t="s">
        <v>893</v>
      </c>
      <c r="C249" s="4"/>
    </row>
    <row r="250" spans="2:3" ht="15" customHeight="1" x14ac:dyDescent="0.2">
      <c r="B250" s="16"/>
      <c r="C250" s="4"/>
    </row>
    <row r="251" spans="2:3" ht="15" customHeight="1" x14ac:dyDescent="0.2">
      <c r="B251" s="4"/>
      <c r="C251" s="4"/>
    </row>
    <row r="252" spans="2:3" ht="15" customHeight="1" x14ac:dyDescent="0.2">
      <c r="B252" s="4"/>
      <c r="C252" s="4"/>
    </row>
    <row r="253" spans="2:3" ht="15" customHeight="1" x14ac:dyDescent="0.2">
      <c r="B253" s="9" t="s">
        <v>892</v>
      </c>
      <c r="C253" s="4"/>
    </row>
    <row r="254" spans="2:3" ht="15" customHeight="1" x14ac:dyDescent="0.2">
      <c r="B254" s="16">
        <v>4000</v>
      </c>
      <c r="C254" s="4"/>
    </row>
    <row r="255" spans="2:3" ht="15" customHeight="1" x14ac:dyDescent="0.2">
      <c r="B255" s="9" t="s">
        <v>891</v>
      </c>
      <c r="C255" s="4"/>
    </row>
    <row r="256" spans="2:3" ht="15" customHeight="1" x14ac:dyDescent="0.2">
      <c r="B256" s="16"/>
      <c r="C256" s="4"/>
    </row>
    <row r="257" spans="2:3" ht="15" customHeight="1" x14ac:dyDescent="0.2">
      <c r="B257" s="4"/>
      <c r="C257" s="4"/>
    </row>
    <row r="258" spans="2:3" ht="15" customHeight="1" x14ac:dyDescent="0.2">
      <c r="B258" s="4"/>
      <c r="C258" s="4"/>
    </row>
    <row r="259" spans="2:3" ht="15" customHeight="1" x14ac:dyDescent="0.2">
      <c r="B259" s="9" t="s">
        <v>890</v>
      </c>
      <c r="C259" s="4"/>
    </row>
    <row r="260" spans="2:3" ht="15" customHeight="1" x14ac:dyDescent="0.2">
      <c r="B260" s="16">
        <v>54</v>
      </c>
      <c r="C260" s="4"/>
    </row>
    <row r="261" spans="2:3" ht="15" customHeight="1" x14ac:dyDescent="0.2">
      <c r="B261" s="9" t="s">
        <v>889</v>
      </c>
      <c r="C261" s="4"/>
    </row>
    <row r="262" spans="2:3" ht="15" customHeight="1" x14ac:dyDescent="0.2">
      <c r="B262" s="16"/>
      <c r="C262" s="4"/>
    </row>
    <row r="263" spans="2:3" ht="15" customHeight="1" x14ac:dyDescent="0.2">
      <c r="B263" s="4"/>
      <c r="C263" s="4"/>
    </row>
    <row r="264" spans="2:3" ht="15" customHeight="1" x14ac:dyDescent="0.2">
      <c r="B264" s="4"/>
      <c r="C264" s="4"/>
    </row>
    <row r="265" spans="2:3" ht="15" customHeight="1" x14ac:dyDescent="0.2">
      <c r="B265" s="9" t="s">
        <v>888</v>
      </c>
      <c r="C265" s="4"/>
    </row>
    <row r="266" spans="2:3" ht="15" customHeight="1" x14ac:dyDescent="0.2">
      <c r="B266" s="16" t="s">
        <v>887</v>
      </c>
      <c r="C266" s="4"/>
    </row>
    <row r="267" spans="2:3" ht="15" customHeight="1" x14ac:dyDescent="0.2">
      <c r="B267" s="6" t="s">
        <v>886</v>
      </c>
      <c r="C267" s="4"/>
    </row>
    <row r="268" spans="2:3" ht="15" customHeight="1" x14ac:dyDescent="0.2">
      <c r="B268" s="6" t="s">
        <v>885</v>
      </c>
      <c r="C268" s="4"/>
    </row>
    <row r="269" spans="2:3" ht="15" customHeight="1" x14ac:dyDescent="0.2">
      <c r="B269" s="6"/>
      <c r="C269" s="4"/>
    </row>
    <row r="270" spans="2:3" ht="15" customHeight="1" x14ac:dyDescent="0.2">
      <c r="B270" s="7"/>
      <c r="C270" s="4"/>
    </row>
    <row r="271" spans="2:3" ht="15" customHeight="1" x14ac:dyDescent="0.2">
      <c r="B271" s="4"/>
      <c r="C271" s="4"/>
    </row>
    <row r="272" spans="2:3" ht="15" customHeight="1" x14ac:dyDescent="0.2">
      <c r="B272" s="4"/>
      <c r="C272" s="4"/>
    </row>
    <row r="273" spans="2:68" ht="15" customHeight="1" x14ac:dyDescent="0.2">
      <c r="B273" s="9" t="s">
        <v>884</v>
      </c>
      <c r="C273" s="4"/>
    </row>
    <row r="274" spans="2:68" ht="15" customHeight="1" x14ac:dyDescent="0.2">
      <c r="B274" s="6" t="s">
        <v>883</v>
      </c>
      <c r="C274" s="4"/>
    </row>
    <row r="275" spans="2:68" ht="15" customHeight="1" x14ac:dyDescent="0.2">
      <c r="B275" s="6" t="s">
        <v>882</v>
      </c>
      <c r="C275" s="4"/>
    </row>
    <row r="276" spans="2:68" ht="15" customHeight="1" x14ac:dyDescent="0.2">
      <c r="B276" s="6" t="s">
        <v>881</v>
      </c>
      <c r="C276" s="4"/>
    </row>
    <row r="277" spans="2:68" ht="15" customHeight="1" x14ac:dyDescent="0.2">
      <c r="B277" s="6" t="s">
        <v>880</v>
      </c>
      <c r="C277" s="4"/>
    </row>
    <row r="278" spans="2:68" ht="15" customHeight="1" x14ac:dyDescent="0.2">
      <c r="B278" s="6" t="s">
        <v>879</v>
      </c>
      <c r="C278" s="4"/>
    </row>
    <row r="279" spans="2:68" ht="15" customHeight="1" x14ac:dyDescent="0.2">
      <c r="B279" s="6" t="s">
        <v>878</v>
      </c>
      <c r="C279" s="4"/>
    </row>
    <row r="280" spans="2:68" ht="15" customHeight="1" x14ac:dyDescent="0.2">
      <c r="B280" s="6" t="s">
        <v>877</v>
      </c>
      <c r="C280" s="4"/>
    </row>
    <row r="281" spans="2:68" ht="15" customHeight="1" x14ac:dyDescent="0.2">
      <c r="B281" s="6" t="s">
        <v>876</v>
      </c>
      <c r="C281" s="4"/>
    </row>
    <row r="282" spans="2:68" ht="15" hidden="1" customHeight="1" x14ac:dyDescent="0.2">
      <c r="B282" s="6" t="s">
        <v>875</v>
      </c>
      <c r="C282" s="4"/>
      <c r="BJ282" s="1" t="s">
        <v>874</v>
      </c>
      <c r="BK282" s="1" t="s">
        <v>873</v>
      </c>
      <c r="BL282" s="1" t="s">
        <v>863</v>
      </c>
      <c r="BM282" s="1" t="s">
        <v>872</v>
      </c>
      <c r="BN282" s="1" t="s">
        <v>871</v>
      </c>
      <c r="BO282" s="1" t="s">
        <v>870</v>
      </c>
      <c r="BP282" s="1" t="s">
        <v>863</v>
      </c>
    </row>
    <row r="283" spans="2:68" ht="15" customHeight="1" x14ac:dyDescent="0.2">
      <c r="B283" s="6" t="s">
        <v>869</v>
      </c>
      <c r="C283" s="4"/>
    </row>
    <row r="284" spans="2:68" ht="15" customHeight="1" x14ac:dyDescent="0.2">
      <c r="B284" s="6" t="s">
        <v>868</v>
      </c>
      <c r="C284" s="4"/>
    </row>
    <row r="285" spans="2:68" ht="15" customHeight="1" x14ac:dyDescent="0.2">
      <c r="B285" s="6" t="s">
        <v>867</v>
      </c>
      <c r="C285" s="4"/>
    </row>
    <row r="286" spans="2:68" ht="15" customHeight="1" x14ac:dyDescent="0.2">
      <c r="B286" s="16" t="s">
        <v>866</v>
      </c>
      <c r="C286" s="4"/>
    </row>
    <row r="287" spans="2:68" ht="15" customHeight="1" x14ac:dyDescent="0.2">
      <c r="B287" s="6" t="s">
        <v>865</v>
      </c>
      <c r="C287" s="4"/>
    </row>
    <row r="288" spans="2:68" ht="15" customHeight="1" x14ac:dyDescent="0.2">
      <c r="B288" s="16" t="s">
        <v>864</v>
      </c>
      <c r="C288" s="4"/>
    </row>
    <row r="289" spans="2:3" ht="15" customHeight="1" x14ac:dyDescent="0.2">
      <c r="B289" s="6" t="s">
        <v>863</v>
      </c>
      <c r="C289" s="4"/>
    </row>
    <row r="290" spans="2:3" ht="15" customHeight="1" x14ac:dyDescent="0.2">
      <c r="B290" s="6"/>
      <c r="C290" s="4"/>
    </row>
    <row r="291" spans="2:3" ht="15" customHeight="1" x14ac:dyDescent="0.2">
      <c r="B291" s="7"/>
      <c r="C291" s="4"/>
    </row>
    <row r="292" spans="2:3" ht="15" customHeight="1" x14ac:dyDescent="0.2">
      <c r="B292" s="4"/>
      <c r="C292" s="4"/>
    </row>
    <row r="293" spans="2:3" ht="15" customHeight="1" x14ac:dyDescent="0.2">
      <c r="B293" s="4"/>
      <c r="C293" s="4"/>
    </row>
    <row r="294" spans="2:3" ht="15" customHeight="1" x14ac:dyDescent="0.2">
      <c r="B294" s="9" t="s">
        <v>862</v>
      </c>
      <c r="C294" s="4"/>
    </row>
    <row r="295" spans="2:3" ht="15" customHeight="1" x14ac:dyDescent="0.2">
      <c r="B295" s="6" t="s">
        <v>861</v>
      </c>
      <c r="C295" s="4"/>
    </row>
    <row r="296" spans="2:3" ht="15" customHeight="1" x14ac:dyDescent="0.2">
      <c r="B296" s="6" t="s">
        <v>860</v>
      </c>
      <c r="C296" s="4"/>
    </row>
    <row r="297" spans="2:3" ht="15" customHeight="1" x14ac:dyDescent="0.2">
      <c r="B297" s="6"/>
      <c r="C297" s="4"/>
    </row>
    <row r="298" spans="2:3" ht="15" customHeight="1" x14ac:dyDescent="0.2">
      <c r="B298" s="6"/>
      <c r="C298" s="4"/>
    </row>
    <row r="299" spans="2:3" ht="15" customHeight="1" x14ac:dyDescent="0.2">
      <c r="B299" s="6"/>
      <c r="C299" s="4"/>
    </row>
    <row r="300" spans="2:3" ht="15" customHeight="1" x14ac:dyDescent="0.2">
      <c r="B300" s="7"/>
      <c r="C300" s="4"/>
    </row>
    <row r="301" spans="2:3" ht="15" customHeight="1" x14ac:dyDescent="0.2">
      <c r="B301" s="4"/>
      <c r="C301" s="4"/>
    </row>
    <row r="302" spans="2:3" ht="15" customHeight="1" x14ac:dyDescent="0.2">
      <c r="B302" s="4"/>
      <c r="C302" s="4"/>
    </row>
    <row r="303" spans="2:3" ht="15" customHeight="1" x14ac:dyDescent="0.2">
      <c r="B303" s="17" t="s">
        <v>859</v>
      </c>
      <c r="C303" s="18" t="s">
        <v>858</v>
      </c>
    </row>
    <row r="304" spans="2:3" ht="15" customHeight="1" x14ac:dyDescent="0.2">
      <c r="B304" s="14" t="s">
        <v>857</v>
      </c>
      <c r="C304" s="13" t="s">
        <v>856</v>
      </c>
    </row>
    <row r="305" spans="2:3" ht="15" customHeight="1" x14ac:dyDescent="0.2">
      <c r="B305" s="14" t="s">
        <v>855</v>
      </c>
      <c r="C305" s="13" t="s">
        <v>854</v>
      </c>
    </row>
    <row r="306" spans="2:3" ht="15" customHeight="1" x14ac:dyDescent="0.2">
      <c r="B306" s="14" t="s">
        <v>853</v>
      </c>
      <c r="C306" s="13" t="s">
        <v>852</v>
      </c>
    </row>
    <row r="307" spans="2:3" ht="15" customHeight="1" x14ac:dyDescent="0.2">
      <c r="B307" s="14" t="s">
        <v>851</v>
      </c>
      <c r="C307" s="13" t="s">
        <v>850</v>
      </c>
    </row>
    <row r="308" spans="2:3" ht="15" customHeight="1" x14ac:dyDescent="0.2">
      <c r="B308" s="14" t="s">
        <v>849</v>
      </c>
      <c r="C308" s="13" t="s">
        <v>848</v>
      </c>
    </row>
    <row r="309" spans="2:3" ht="15" customHeight="1" x14ac:dyDescent="0.2">
      <c r="B309" s="14" t="s">
        <v>847</v>
      </c>
      <c r="C309" s="13" t="s">
        <v>846</v>
      </c>
    </row>
    <row r="310" spans="2:3" ht="15" customHeight="1" x14ac:dyDescent="0.2">
      <c r="B310" s="14" t="s">
        <v>845</v>
      </c>
      <c r="C310" s="13" t="s">
        <v>844</v>
      </c>
    </row>
    <row r="311" spans="2:3" ht="15" customHeight="1" x14ac:dyDescent="0.2">
      <c r="B311" s="14" t="s">
        <v>843</v>
      </c>
      <c r="C311" s="13" t="s">
        <v>842</v>
      </c>
    </row>
    <row r="312" spans="2:3" ht="15" customHeight="1" x14ac:dyDescent="0.2">
      <c r="B312" s="14" t="s">
        <v>841</v>
      </c>
      <c r="C312" s="13" t="s">
        <v>840</v>
      </c>
    </row>
    <row r="313" spans="2:3" ht="15" customHeight="1" x14ac:dyDescent="0.2">
      <c r="B313" s="14" t="s">
        <v>839</v>
      </c>
      <c r="C313" s="13" t="s">
        <v>838</v>
      </c>
    </row>
    <row r="314" spans="2:3" ht="15" customHeight="1" x14ac:dyDescent="0.2">
      <c r="B314" s="14" t="s">
        <v>837</v>
      </c>
      <c r="C314" s="13" t="s">
        <v>836</v>
      </c>
    </row>
    <row r="315" spans="2:3" ht="15" customHeight="1" x14ac:dyDescent="0.2">
      <c r="B315" s="14" t="s">
        <v>835</v>
      </c>
      <c r="C315" s="13" t="s">
        <v>834</v>
      </c>
    </row>
    <row r="316" spans="2:3" ht="15" customHeight="1" x14ac:dyDescent="0.2">
      <c r="B316" s="14" t="s">
        <v>833</v>
      </c>
      <c r="C316" s="13" t="s">
        <v>832</v>
      </c>
    </row>
    <row r="317" spans="2:3" ht="15" customHeight="1" x14ac:dyDescent="0.2">
      <c r="B317" s="14" t="s">
        <v>831</v>
      </c>
      <c r="C317" s="13" t="s">
        <v>830</v>
      </c>
    </row>
    <row r="318" spans="2:3" ht="15" customHeight="1" x14ac:dyDescent="0.2">
      <c r="B318" s="14" t="s">
        <v>829</v>
      </c>
      <c r="C318" s="13" t="s">
        <v>828</v>
      </c>
    </row>
    <row r="319" spans="2:3" ht="15" customHeight="1" x14ac:dyDescent="0.2">
      <c r="B319" s="14" t="s">
        <v>827</v>
      </c>
      <c r="C319" s="13" t="s">
        <v>826</v>
      </c>
    </row>
    <row r="320" spans="2:3" ht="15" customHeight="1" x14ac:dyDescent="0.2">
      <c r="B320" s="16" t="s">
        <v>825</v>
      </c>
      <c r="C320" s="15" t="s">
        <v>824</v>
      </c>
    </row>
    <row r="321" spans="2:3" ht="15" customHeight="1" x14ac:dyDescent="0.2">
      <c r="B321" s="14" t="s">
        <v>823</v>
      </c>
      <c r="C321" s="13" t="s">
        <v>822</v>
      </c>
    </row>
    <row r="322" spans="2:3" ht="15" customHeight="1" x14ac:dyDescent="0.2">
      <c r="B322" s="14" t="s">
        <v>821</v>
      </c>
      <c r="C322" s="13" t="s">
        <v>820</v>
      </c>
    </row>
    <row r="323" spans="2:3" ht="15" customHeight="1" x14ac:dyDescent="0.2">
      <c r="B323" s="14" t="s">
        <v>819</v>
      </c>
      <c r="C323" s="13" t="s">
        <v>818</v>
      </c>
    </row>
    <row r="324" spans="2:3" ht="15" customHeight="1" x14ac:dyDescent="0.2">
      <c r="B324" s="14" t="s">
        <v>817</v>
      </c>
      <c r="C324" s="13" t="s">
        <v>816</v>
      </c>
    </row>
    <row r="325" spans="2:3" ht="15" customHeight="1" x14ac:dyDescent="0.2">
      <c r="B325" s="14" t="s">
        <v>815</v>
      </c>
      <c r="C325" s="13" t="s">
        <v>814</v>
      </c>
    </row>
    <row r="326" spans="2:3" ht="15" customHeight="1" x14ac:dyDescent="0.2">
      <c r="B326" s="14" t="s">
        <v>813</v>
      </c>
      <c r="C326" s="13" t="s">
        <v>761</v>
      </c>
    </row>
    <row r="327" spans="2:3" ht="15" customHeight="1" x14ac:dyDescent="0.2">
      <c r="B327" s="14" t="s">
        <v>812</v>
      </c>
      <c r="C327" s="13" t="s">
        <v>811</v>
      </c>
    </row>
    <row r="328" spans="2:3" ht="15" customHeight="1" x14ac:dyDescent="0.2">
      <c r="B328" s="14" t="s">
        <v>810</v>
      </c>
      <c r="C328" s="13" t="s">
        <v>809</v>
      </c>
    </row>
    <row r="329" spans="2:3" ht="15" customHeight="1" x14ac:dyDescent="0.2">
      <c r="B329" s="14" t="s">
        <v>808</v>
      </c>
      <c r="C329" s="13" t="s">
        <v>807</v>
      </c>
    </row>
    <row r="330" spans="2:3" ht="15" customHeight="1" x14ac:dyDescent="0.2">
      <c r="B330" s="14" t="s">
        <v>806</v>
      </c>
      <c r="C330" s="13" t="s">
        <v>805</v>
      </c>
    </row>
    <row r="331" spans="2:3" ht="15" customHeight="1" x14ac:dyDescent="0.2">
      <c r="B331" s="14" t="s">
        <v>804</v>
      </c>
      <c r="C331" s="13" t="s">
        <v>803</v>
      </c>
    </row>
    <row r="332" spans="2:3" ht="15" customHeight="1" x14ac:dyDescent="0.2">
      <c r="B332" s="14" t="s">
        <v>802</v>
      </c>
      <c r="C332" s="13" t="s">
        <v>801</v>
      </c>
    </row>
    <row r="333" spans="2:3" ht="15" customHeight="1" x14ac:dyDescent="0.2">
      <c r="B333" s="14" t="s">
        <v>800</v>
      </c>
      <c r="C333" s="13" t="s">
        <v>799</v>
      </c>
    </row>
    <row r="334" spans="2:3" ht="15" customHeight="1" x14ac:dyDescent="0.2">
      <c r="B334" s="14" t="s">
        <v>798</v>
      </c>
      <c r="C334" s="13" t="s">
        <v>797</v>
      </c>
    </row>
    <row r="335" spans="2:3" ht="15" customHeight="1" x14ac:dyDescent="0.2">
      <c r="B335" s="14" t="s">
        <v>796</v>
      </c>
      <c r="C335" s="13" t="s">
        <v>795</v>
      </c>
    </row>
    <row r="336" spans="2:3" ht="15" customHeight="1" x14ac:dyDescent="0.2">
      <c r="B336" s="14" t="s">
        <v>794</v>
      </c>
      <c r="C336" s="13" t="s">
        <v>793</v>
      </c>
    </row>
    <row r="337" spans="2:3" ht="15" customHeight="1" x14ac:dyDescent="0.2">
      <c r="B337" s="14" t="s">
        <v>792</v>
      </c>
      <c r="C337" s="13" t="s">
        <v>791</v>
      </c>
    </row>
    <row r="338" spans="2:3" ht="15" customHeight="1" x14ac:dyDescent="0.2">
      <c r="B338" s="14" t="s">
        <v>790</v>
      </c>
      <c r="C338" s="13" t="s">
        <v>789</v>
      </c>
    </row>
    <row r="339" spans="2:3" ht="15" customHeight="1" x14ac:dyDescent="0.2">
      <c r="B339" s="14" t="s">
        <v>788</v>
      </c>
      <c r="C339" s="13" t="s">
        <v>787</v>
      </c>
    </row>
    <row r="340" spans="2:3" ht="15" customHeight="1" x14ac:dyDescent="0.2">
      <c r="B340" s="14" t="s">
        <v>786</v>
      </c>
      <c r="C340" s="13" t="s">
        <v>785</v>
      </c>
    </row>
    <row r="341" spans="2:3" ht="15" customHeight="1" x14ac:dyDescent="0.2">
      <c r="B341" s="14" t="s">
        <v>784</v>
      </c>
      <c r="C341" s="13" t="s">
        <v>783</v>
      </c>
    </row>
    <row r="342" spans="2:3" ht="15" customHeight="1" x14ac:dyDescent="0.2">
      <c r="B342" s="14" t="s">
        <v>782</v>
      </c>
      <c r="C342" s="13" t="s">
        <v>781</v>
      </c>
    </row>
    <row r="343" spans="2:3" ht="15" customHeight="1" x14ac:dyDescent="0.2">
      <c r="B343" s="14" t="s">
        <v>780</v>
      </c>
      <c r="C343" s="13" t="s">
        <v>779</v>
      </c>
    </row>
    <row r="344" spans="2:3" ht="15" customHeight="1" x14ac:dyDescent="0.2">
      <c r="B344" s="14" t="s">
        <v>778</v>
      </c>
      <c r="C344" s="13" t="s">
        <v>777</v>
      </c>
    </row>
    <row r="345" spans="2:3" ht="15" customHeight="1" x14ac:dyDescent="0.2">
      <c r="B345" s="14" t="s">
        <v>776</v>
      </c>
      <c r="C345" s="13" t="s">
        <v>775</v>
      </c>
    </row>
    <row r="346" spans="2:3" ht="15" customHeight="1" x14ac:dyDescent="0.2">
      <c r="B346" s="14" t="s">
        <v>774</v>
      </c>
      <c r="C346" s="13" t="s">
        <v>773</v>
      </c>
    </row>
    <row r="347" spans="2:3" ht="15" customHeight="1" x14ac:dyDescent="0.2">
      <c r="B347" s="14" t="s">
        <v>772</v>
      </c>
      <c r="C347" s="13" t="s">
        <v>771</v>
      </c>
    </row>
    <row r="348" spans="2:3" ht="15" customHeight="1" x14ac:dyDescent="0.2">
      <c r="B348" s="14" t="s">
        <v>770</v>
      </c>
      <c r="C348" s="13" t="s">
        <v>769</v>
      </c>
    </row>
    <row r="349" spans="2:3" ht="15" customHeight="1" x14ac:dyDescent="0.2">
      <c r="B349" s="14" t="s">
        <v>768</v>
      </c>
      <c r="C349" s="13" t="s">
        <v>767</v>
      </c>
    </row>
    <row r="350" spans="2:3" ht="15" customHeight="1" x14ac:dyDescent="0.2">
      <c r="B350" s="14" t="s">
        <v>766</v>
      </c>
      <c r="C350" s="13" t="s">
        <v>765</v>
      </c>
    </row>
    <row r="351" spans="2:3" ht="15" customHeight="1" x14ac:dyDescent="0.2">
      <c r="B351" s="14" t="s">
        <v>764</v>
      </c>
      <c r="C351" s="13" t="s">
        <v>763</v>
      </c>
    </row>
    <row r="352" spans="2:3" ht="15" customHeight="1" x14ac:dyDescent="0.2">
      <c r="B352" s="14" t="s">
        <v>762</v>
      </c>
      <c r="C352" s="13" t="s">
        <v>761</v>
      </c>
    </row>
    <row r="353" spans="2:3" ht="15" customHeight="1" x14ac:dyDescent="0.2">
      <c r="B353" s="14" t="s">
        <v>760</v>
      </c>
      <c r="C353" s="13" t="s">
        <v>759</v>
      </c>
    </row>
    <row r="354" spans="2:3" ht="15" customHeight="1" x14ac:dyDescent="0.2">
      <c r="B354" s="14" t="s">
        <v>758</v>
      </c>
      <c r="C354" s="13" t="s">
        <v>757</v>
      </c>
    </row>
    <row r="355" spans="2:3" ht="15" customHeight="1" x14ac:dyDescent="0.2">
      <c r="B355" s="14" t="s">
        <v>756</v>
      </c>
      <c r="C355" s="13" t="s">
        <v>755</v>
      </c>
    </row>
    <row r="356" spans="2:3" ht="15" customHeight="1" x14ac:dyDescent="0.2">
      <c r="B356" s="14" t="s">
        <v>754</v>
      </c>
      <c r="C356" s="13" t="s">
        <v>753</v>
      </c>
    </row>
    <row r="357" spans="2:3" ht="15" customHeight="1" x14ac:dyDescent="0.2">
      <c r="B357" s="14" t="s">
        <v>752</v>
      </c>
      <c r="C357" s="13" t="s">
        <v>751</v>
      </c>
    </row>
    <row r="358" spans="2:3" ht="15" customHeight="1" x14ac:dyDescent="0.2">
      <c r="B358" s="14" t="s">
        <v>750</v>
      </c>
      <c r="C358" s="13" t="s">
        <v>749</v>
      </c>
    </row>
    <row r="359" spans="2:3" ht="15" customHeight="1" x14ac:dyDescent="0.2">
      <c r="B359" s="14" t="s">
        <v>748</v>
      </c>
      <c r="C359" s="13" t="s">
        <v>747</v>
      </c>
    </row>
    <row r="360" spans="2:3" ht="15" customHeight="1" x14ac:dyDescent="0.2">
      <c r="B360" s="14" t="s">
        <v>746</v>
      </c>
      <c r="C360" s="13" t="s">
        <v>745</v>
      </c>
    </row>
    <row r="361" spans="2:3" ht="15" customHeight="1" x14ac:dyDescent="0.2">
      <c r="B361" s="14" t="s">
        <v>744</v>
      </c>
      <c r="C361" s="13" t="s">
        <v>743</v>
      </c>
    </row>
    <row r="362" spans="2:3" ht="15" customHeight="1" x14ac:dyDescent="0.2">
      <c r="B362" s="14" t="s">
        <v>742</v>
      </c>
      <c r="C362" s="13" t="s">
        <v>741</v>
      </c>
    </row>
    <row r="363" spans="2:3" ht="15" customHeight="1" x14ac:dyDescent="0.2">
      <c r="B363" s="14" t="s">
        <v>740</v>
      </c>
      <c r="C363" s="13" t="s">
        <v>739</v>
      </c>
    </row>
    <row r="364" spans="2:3" ht="15" customHeight="1" x14ac:dyDescent="0.2">
      <c r="B364" s="14" t="s">
        <v>738</v>
      </c>
      <c r="C364" s="13" t="s">
        <v>737</v>
      </c>
    </row>
    <row r="365" spans="2:3" ht="15" customHeight="1" x14ac:dyDescent="0.2">
      <c r="B365" s="14" t="s">
        <v>736</v>
      </c>
      <c r="C365" s="13" t="s">
        <v>735</v>
      </c>
    </row>
    <row r="366" spans="2:3" ht="15" customHeight="1" x14ac:dyDescent="0.2">
      <c r="B366" s="14" t="s">
        <v>734</v>
      </c>
      <c r="C366" s="13" t="s">
        <v>733</v>
      </c>
    </row>
    <row r="367" spans="2:3" ht="15" customHeight="1" x14ac:dyDescent="0.2">
      <c r="B367" s="14" t="s">
        <v>732</v>
      </c>
      <c r="C367" s="13" t="s">
        <v>731</v>
      </c>
    </row>
    <row r="368" spans="2:3" ht="15" customHeight="1" x14ac:dyDescent="0.2">
      <c r="B368" s="14" t="s">
        <v>730</v>
      </c>
      <c r="C368" s="13" t="s">
        <v>729</v>
      </c>
    </row>
    <row r="369" spans="2:3" ht="15" customHeight="1" x14ac:dyDescent="0.2">
      <c r="B369" s="14" t="s">
        <v>728</v>
      </c>
      <c r="C369" s="13" t="s">
        <v>727</v>
      </c>
    </row>
    <row r="370" spans="2:3" ht="15" customHeight="1" x14ac:dyDescent="0.2">
      <c r="B370" s="14" t="s">
        <v>726</v>
      </c>
      <c r="C370" s="13" t="s">
        <v>725</v>
      </c>
    </row>
    <row r="371" spans="2:3" ht="15" customHeight="1" x14ac:dyDescent="0.2">
      <c r="B371" s="14" t="s">
        <v>724</v>
      </c>
      <c r="C371" s="13" t="s">
        <v>723</v>
      </c>
    </row>
    <row r="372" spans="2:3" ht="15" customHeight="1" x14ac:dyDescent="0.2">
      <c r="B372" s="14" t="s">
        <v>722</v>
      </c>
      <c r="C372" s="13" t="s">
        <v>721</v>
      </c>
    </row>
    <row r="373" spans="2:3" ht="15" customHeight="1" x14ac:dyDescent="0.2">
      <c r="B373" s="14" t="s">
        <v>720</v>
      </c>
      <c r="C373" s="13" t="s">
        <v>719</v>
      </c>
    </row>
    <row r="374" spans="2:3" ht="15" customHeight="1" x14ac:dyDescent="0.2">
      <c r="B374" s="14" t="s">
        <v>718</v>
      </c>
      <c r="C374" s="13">
        <v>89</v>
      </c>
    </row>
    <row r="375" spans="2:3" ht="15" customHeight="1" x14ac:dyDescent="0.2">
      <c r="B375" s="14" t="s">
        <v>717</v>
      </c>
      <c r="C375" s="13" t="s">
        <v>716</v>
      </c>
    </row>
    <row r="376" spans="2:3" ht="15" customHeight="1" x14ac:dyDescent="0.2">
      <c r="B376" s="14" t="s">
        <v>715</v>
      </c>
      <c r="C376" s="13" t="s">
        <v>714</v>
      </c>
    </row>
    <row r="377" spans="2:3" ht="15" customHeight="1" x14ac:dyDescent="0.2">
      <c r="B377" s="14" t="s">
        <v>713</v>
      </c>
      <c r="C377" s="13" t="s">
        <v>712</v>
      </c>
    </row>
    <row r="378" spans="2:3" ht="15" customHeight="1" x14ac:dyDescent="0.2">
      <c r="B378" s="14" t="s">
        <v>711</v>
      </c>
      <c r="C378" s="13" t="s">
        <v>710</v>
      </c>
    </row>
    <row r="379" spans="2:3" ht="15" customHeight="1" x14ac:dyDescent="0.2">
      <c r="B379" s="14" t="s">
        <v>709</v>
      </c>
      <c r="C379" s="13" t="s">
        <v>708</v>
      </c>
    </row>
    <row r="380" spans="2:3" ht="15" customHeight="1" x14ac:dyDescent="0.2">
      <c r="B380" s="14" t="s">
        <v>707</v>
      </c>
      <c r="C380" s="13" t="s">
        <v>706</v>
      </c>
    </row>
    <row r="381" spans="2:3" ht="15" customHeight="1" x14ac:dyDescent="0.2">
      <c r="B381" s="14" t="s">
        <v>705</v>
      </c>
      <c r="C381" s="13" t="s">
        <v>704</v>
      </c>
    </row>
    <row r="382" spans="2:3" ht="15" customHeight="1" x14ac:dyDescent="0.2">
      <c r="B382" s="14" t="s">
        <v>703</v>
      </c>
      <c r="C382" s="13" t="s">
        <v>702</v>
      </c>
    </row>
    <row r="383" spans="2:3" ht="15" customHeight="1" x14ac:dyDescent="0.2">
      <c r="B383" s="14" t="s">
        <v>701</v>
      </c>
      <c r="C383" s="13" t="s">
        <v>700</v>
      </c>
    </row>
    <row r="384" spans="2:3" ht="15" customHeight="1" x14ac:dyDescent="0.2">
      <c r="B384" s="14" t="s">
        <v>699</v>
      </c>
      <c r="C384" s="13" t="s">
        <v>698</v>
      </c>
    </row>
    <row r="385" spans="2:3" ht="15" customHeight="1" x14ac:dyDescent="0.2">
      <c r="B385" s="14" t="s">
        <v>697</v>
      </c>
      <c r="C385" s="13" t="s">
        <v>696</v>
      </c>
    </row>
    <row r="386" spans="2:3" ht="15" customHeight="1" x14ac:dyDescent="0.2">
      <c r="B386" s="14" t="s">
        <v>695</v>
      </c>
      <c r="C386" s="13" t="s">
        <v>694</v>
      </c>
    </row>
    <row r="387" spans="2:3" ht="15" customHeight="1" x14ac:dyDescent="0.2">
      <c r="B387" s="14" t="s">
        <v>693</v>
      </c>
      <c r="C387" s="13" t="s">
        <v>692</v>
      </c>
    </row>
    <row r="388" spans="2:3" ht="15" customHeight="1" x14ac:dyDescent="0.2">
      <c r="B388" s="14" t="s">
        <v>691</v>
      </c>
      <c r="C388" s="13" t="s">
        <v>690</v>
      </c>
    </row>
    <row r="389" spans="2:3" ht="15" customHeight="1" x14ac:dyDescent="0.2">
      <c r="B389" s="14" t="s">
        <v>689</v>
      </c>
      <c r="C389" s="13" t="s">
        <v>688</v>
      </c>
    </row>
    <row r="390" spans="2:3" ht="15" customHeight="1" x14ac:dyDescent="0.2">
      <c r="B390" s="14" t="s">
        <v>687</v>
      </c>
      <c r="C390" s="13" t="s">
        <v>686</v>
      </c>
    </row>
    <row r="391" spans="2:3" ht="15" customHeight="1" x14ac:dyDescent="0.2">
      <c r="B391" s="14" t="s">
        <v>685</v>
      </c>
      <c r="C391" s="13" t="s">
        <v>684</v>
      </c>
    </row>
    <row r="392" spans="2:3" ht="15" customHeight="1" x14ac:dyDescent="0.2">
      <c r="B392" s="14" t="s">
        <v>683</v>
      </c>
      <c r="C392" s="13" t="s">
        <v>682</v>
      </c>
    </row>
    <row r="393" spans="2:3" ht="15" customHeight="1" x14ac:dyDescent="0.2">
      <c r="B393" s="14" t="s">
        <v>681</v>
      </c>
      <c r="C393" s="13" t="s">
        <v>680</v>
      </c>
    </row>
    <row r="394" spans="2:3" ht="15" customHeight="1" x14ac:dyDescent="0.2">
      <c r="B394" s="14" t="s">
        <v>679</v>
      </c>
      <c r="C394" s="13" t="s">
        <v>678</v>
      </c>
    </row>
    <row r="395" spans="2:3" ht="15" customHeight="1" x14ac:dyDescent="0.2">
      <c r="B395" s="14" t="s">
        <v>677</v>
      </c>
      <c r="C395" s="13" t="s">
        <v>676</v>
      </c>
    </row>
    <row r="396" spans="2:3" ht="15" customHeight="1" x14ac:dyDescent="0.2">
      <c r="B396" s="14" t="s">
        <v>675</v>
      </c>
      <c r="C396" s="13" t="s">
        <v>674</v>
      </c>
    </row>
    <row r="397" spans="2:3" ht="15" customHeight="1" x14ac:dyDescent="0.2">
      <c r="B397" s="14" t="s">
        <v>673</v>
      </c>
      <c r="C397" s="13" t="s">
        <v>672</v>
      </c>
    </row>
    <row r="398" spans="2:3" ht="15" customHeight="1" x14ac:dyDescent="0.2">
      <c r="B398" s="14" t="s">
        <v>671</v>
      </c>
      <c r="C398" s="13" t="s">
        <v>670</v>
      </c>
    </row>
    <row r="399" spans="2:3" ht="15" customHeight="1" x14ac:dyDescent="0.2">
      <c r="B399" s="14" t="s">
        <v>669</v>
      </c>
      <c r="C399" s="13" t="s">
        <v>668</v>
      </c>
    </row>
    <row r="400" spans="2:3" ht="15" customHeight="1" x14ac:dyDescent="0.2">
      <c r="B400" s="14" t="s">
        <v>667</v>
      </c>
      <c r="C400" s="13" t="s">
        <v>666</v>
      </c>
    </row>
    <row r="401" spans="2:3" ht="15" customHeight="1" x14ac:dyDescent="0.2">
      <c r="B401" s="14" t="s">
        <v>665</v>
      </c>
      <c r="C401" s="13" t="s">
        <v>664</v>
      </c>
    </row>
    <row r="402" spans="2:3" ht="15" customHeight="1" x14ac:dyDescent="0.2">
      <c r="B402" s="14" t="s">
        <v>663</v>
      </c>
      <c r="C402" s="13" t="s">
        <v>662</v>
      </c>
    </row>
    <row r="403" spans="2:3" ht="15" customHeight="1" x14ac:dyDescent="0.2">
      <c r="B403" s="14" t="s">
        <v>661</v>
      </c>
      <c r="C403" s="13" t="s">
        <v>660</v>
      </c>
    </row>
    <row r="404" spans="2:3" ht="15" customHeight="1" x14ac:dyDescent="0.2">
      <c r="B404" s="14" t="s">
        <v>659</v>
      </c>
      <c r="C404" s="13" t="s">
        <v>658</v>
      </c>
    </row>
    <row r="405" spans="2:3" ht="15" customHeight="1" x14ac:dyDescent="0.2">
      <c r="B405" s="14" t="s">
        <v>657</v>
      </c>
      <c r="C405" s="13" t="s">
        <v>656</v>
      </c>
    </row>
    <row r="406" spans="2:3" ht="15" customHeight="1" x14ac:dyDescent="0.2">
      <c r="B406" s="14" t="s">
        <v>655</v>
      </c>
      <c r="C406" s="13" t="s">
        <v>654</v>
      </c>
    </row>
    <row r="407" spans="2:3" ht="15" customHeight="1" x14ac:dyDescent="0.2">
      <c r="B407" s="14" t="s">
        <v>653</v>
      </c>
      <c r="C407" s="13" t="s">
        <v>652</v>
      </c>
    </row>
    <row r="408" spans="2:3" ht="15" customHeight="1" x14ac:dyDescent="0.2">
      <c r="B408" s="14" t="s">
        <v>651</v>
      </c>
      <c r="C408" s="13" t="s">
        <v>650</v>
      </c>
    </row>
    <row r="409" spans="2:3" ht="15" customHeight="1" x14ac:dyDescent="0.2">
      <c r="B409" s="14" t="s">
        <v>649</v>
      </c>
      <c r="C409" s="13" t="s">
        <v>648</v>
      </c>
    </row>
    <row r="410" spans="2:3" ht="15" customHeight="1" x14ac:dyDescent="0.2">
      <c r="B410" s="14" t="s">
        <v>647</v>
      </c>
      <c r="C410" s="13" t="s">
        <v>646</v>
      </c>
    </row>
    <row r="411" spans="2:3" ht="15" customHeight="1" x14ac:dyDescent="0.2">
      <c r="B411" s="14" t="s">
        <v>645</v>
      </c>
      <c r="C411" s="13" t="s">
        <v>644</v>
      </c>
    </row>
    <row r="412" spans="2:3" ht="15" customHeight="1" x14ac:dyDescent="0.2">
      <c r="B412" s="14" t="s">
        <v>643</v>
      </c>
      <c r="C412" s="13" t="s">
        <v>642</v>
      </c>
    </row>
    <row r="413" spans="2:3" ht="15" customHeight="1" x14ac:dyDescent="0.2">
      <c r="B413" s="14" t="s">
        <v>641</v>
      </c>
      <c r="C413" s="13" t="s">
        <v>640</v>
      </c>
    </row>
    <row r="414" spans="2:3" ht="15" customHeight="1" x14ac:dyDescent="0.2">
      <c r="B414" s="14" t="s">
        <v>639</v>
      </c>
      <c r="C414" s="13" t="s">
        <v>638</v>
      </c>
    </row>
    <row r="415" spans="2:3" ht="15" customHeight="1" x14ac:dyDescent="0.2">
      <c r="B415" s="14" t="s">
        <v>637</v>
      </c>
      <c r="C415" s="13" t="s">
        <v>636</v>
      </c>
    </row>
    <row r="416" spans="2:3" ht="15" customHeight="1" x14ac:dyDescent="0.2">
      <c r="B416" s="14" t="s">
        <v>635</v>
      </c>
      <c r="C416" s="13" t="s">
        <v>634</v>
      </c>
    </row>
    <row r="417" spans="2:3" ht="15" customHeight="1" x14ac:dyDescent="0.2">
      <c r="B417" s="14" t="s">
        <v>633</v>
      </c>
      <c r="C417" s="13" t="s">
        <v>632</v>
      </c>
    </row>
    <row r="418" spans="2:3" ht="15" customHeight="1" x14ac:dyDescent="0.2">
      <c r="B418" s="14" t="s">
        <v>631</v>
      </c>
      <c r="C418" s="13" t="s">
        <v>630</v>
      </c>
    </row>
    <row r="419" spans="2:3" ht="15" customHeight="1" x14ac:dyDescent="0.2">
      <c r="B419" s="14" t="s">
        <v>629</v>
      </c>
      <c r="C419" s="13" t="s">
        <v>628</v>
      </c>
    </row>
    <row r="420" spans="2:3" ht="15" customHeight="1" x14ac:dyDescent="0.2">
      <c r="B420" s="14" t="s">
        <v>627</v>
      </c>
      <c r="C420" s="13" t="s">
        <v>626</v>
      </c>
    </row>
    <row r="421" spans="2:3" ht="15" customHeight="1" x14ac:dyDescent="0.2">
      <c r="B421" s="14" t="s">
        <v>625</v>
      </c>
      <c r="C421" s="13" t="s">
        <v>624</v>
      </c>
    </row>
    <row r="422" spans="2:3" ht="15" customHeight="1" x14ac:dyDescent="0.2">
      <c r="B422" s="14" t="s">
        <v>623</v>
      </c>
      <c r="C422" s="13" t="s">
        <v>622</v>
      </c>
    </row>
    <row r="423" spans="2:3" ht="15" customHeight="1" x14ac:dyDescent="0.2">
      <c r="B423" s="14" t="s">
        <v>621</v>
      </c>
      <c r="C423" s="13" t="s">
        <v>620</v>
      </c>
    </row>
    <row r="424" spans="2:3" ht="15" customHeight="1" x14ac:dyDescent="0.2">
      <c r="B424" s="14" t="s">
        <v>619</v>
      </c>
      <c r="C424" s="13" t="s">
        <v>618</v>
      </c>
    </row>
    <row r="425" spans="2:3" ht="15" customHeight="1" x14ac:dyDescent="0.2">
      <c r="B425" s="14" t="s">
        <v>617</v>
      </c>
      <c r="C425" s="13" t="s">
        <v>616</v>
      </c>
    </row>
    <row r="426" spans="2:3" ht="15" customHeight="1" x14ac:dyDescent="0.2">
      <c r="B426" s="14" t="s">
        <v>615</v>
      </c>
      <c r="C426" s="13" t="s">
        <v>614</v>
      </c>
    </row>
    <row r="427" spans="2:3" ht="15" customHeight="1" x14ac:dyDescent="0.2">
      <c r="B427" s="14" t="s">
        <v>613</v>
      </c>
      <c r="C427" s="13" t="s">
        <v>612</v>
      </c>
    </row>
    <row r="428" spans="2:3" ht="15" customHeight="1" x14ac:dyDescent="0.2">
      <c r="B428" s="14" t="s">
        <v>611</v>
      </c>
      <c r="C428" s="13" t="s">
        <v>610</v>
      </c>
    </row>
    <row r="429" spans="2:3" ht="15" customHeight="1" x14ac:dyDescent="0.2">
      <c r="B429" s="14" t="s">
        <v>609</v>
      </c>
      <c r="C429" s="13" t="s">
        <v>608</v>
      </c>
    </row>
    <row r="430" spans="2:3" ht="15" customHeight="1" x14ac:dyDescent="0.2">
      <c r="B430" s="14" t="s">
        <v>607</v>
      </c>
      <c r="C430" s="13" t="s">
        <v>606</v>
      </c>
    </row>
    <row r="431" spans="2:3" ht="15" customHeight="1" x14ac:dyDescent="0.2">
      <c r="B431" s="14" t="s">
        <v>605</v>
      </c>
      <c r="C431" s="13" t="s">
        <v>604</v>
      </c>
    </row>
    <row r="432" spans="2:3" ht="15" customHeight="1" x14ac:dyDescent="0.2">
      <c r="B432" s="14" t="s">
        <v>603</v>
      </c>
      <c r="C432" s="13" t="s">
        <v>602</v>
      </c>
    </row>
    <row r="433" spans="2:3" ht="15" customHeight="1" x14ac:dyDescent="0.2">
      <c r="B433" s="14" t="s">
        <v>601</v>
      </c>
      <c r="C433" s="13" t="s">
        <v>600</v>
      </c>
    </row>
    <row r="434" spans="2:3" ht="15" customHeight="1" x14ac:dyDescent="0.2">
      <c r="B434" s="14" t="s">
        <v>599</v>
      </c>
      <c r="C434" s="13" t="s">
        <v>598</v>
      </c>
    </row>
    <row r="435" spans="2:3" ht="15" customHeight="1" x14ac:dyDescent="0.2">
      <c r="B435" s="14" t="s">
        <v>597</v>
      </c>
      <c r="C435" s="13" t="s">
        <v>596</v>
      </c>
    </row>
    <row r="436" spans="2:3" ht="15" customHeight="1" x14ac:dyDescent="0.2">
      <c r="B436" s="14" t="s">
        <v>595</v>
      </c>
      <c r="C436" s="13" t="s">
        <v>594</v>
      </c>
    </row>
    <row r="437" spans="2:3" ht="15" customHeight="1" x14ac:dyDescent="0.2">
      <c r="B437" s="14" t="s">
        <v>593</v>
      </c>
      <c r="C437" s="13" t="s">
        <v>592</v>
      </c>
    </row>
    <row r="438" spans="2:3" ht="15" customHeight="1" x14ac:dyDescent="0.2">
      <c r="B438" s="14" t="s">
        <v>591</v>
      </c>
      <c r="C438" s="13" t="s">
        <v>590</v>
      </c>
    </row>
    <row r="439" spans="2:3" ht="15" customHeight="1" x14ac:dyDescent="0.2">
      <c r="B439" s="14" t="s">
        <v>589</v>
      </c>
      <c r="C439" s="13" t="s">
        <v>588</v>
      </c>
    </row>
    <row r="440" spans="2:3" ht="15" customHeight="1" x14ac:dyDescent="0.2">
      <c r="B440" s="14" t="s">
        <v>587</v>
      </c>
      <c r="C440" s="13" t="s">
        <v>586</v>
      </c>
    </row>
    <row r="441" spans="2:3" ht="15" customHeight="1" x14ac:dyDescent="0.2">
      <c r="B441" s="14" t="s">
        <v>585</v>
      </c>
      <c r="C441" s="13" t="s">
        <v>584</v>
      </c>
    </row>
    <row r="442" spans="2:3" ht="15" customHeight="1" x14ac:dyDescent="0.2">
      <c r="B442" s="14" t="s">
        <v>583</v>
      </c>
      <c r="C442" s="13" t="s">
        <v>582</v>
      </c>
    </row>
    <row r="443" spans="2:3" ht="15" customHeight="1" x14ac:dyDescent="0.2">
      <c r="B443" s="14" t="s">
        <v>581</v>
      </c>
      <c r="C443" s="13" t="s">
        <v>580</v>
      </c>
    </row>
    <row r="444" spans="2:3" ht="15" customHeight="1" x14ac:dyDescent="0.2">
      <c r="B444" s="14" t="s">
        <v>579</v>
      </c>
      <c r="C444" s="13" t="s">
        <v>578</v>
      </c>
    </row>
    <row r="445" spans="2:3" ht="15" customHeight="1" x14ac:dyDescent="0.2">
      <c r="B445" s="14" t="s">
        <v>577</v>
      </c>
      <c r="C445" s="13" t="s">
        <v>576</v>
      </c>
    </row>
    <row r="446" spans="2:3" ht="15" customHeight="1" x14ac:dyDescent="0.2">
      <c r="B446" s="14" t="s">
        <v>575</v>
      </c>
      <c r="C446" s="13" t="s">
        <v>574</v>
      </c>
    </row>
    <row r="447" spans="2:3" ht="15" customHeight="1" x14ac:dyDescent="0.2">
      <c r="B447" s="14" t="s">
        <v>573</v>
      </c>
      <c r="C447" s="13" t="s">
        <v>572</v>
      </c>
    </row>
    <row r="448" spans="2:3" ht="15" customHeight="1" x14ac:dyDescent="0.2">
      <c r="B448" s="14" t="s">
        <v>571</v>
      </c>
      <c r="C448" s="13" t="s">
        <v>570</v>
      </c>
    </row>
    <row r="449" spans="2:3" ht="15" customHeight="1" x14ac:dyDescent="0.2">
      <c r="B449" s="14" t="s">
        <v>569</v>
      </c>
      <c r="C449" s="13" t="s">
        <v>568</v>
      </c>
    </row>
    <row r="450" spans="2:3" ht="15" customHeight="1" x14ac:dyDescent="0.2">
      <c r="B450" s="14" t="s">
        <v>567</v>
      </c>
      <c r="C450" s="13" t="s">
        <v>566</v>
      </c>
    </row>
    <row r="451" spans="2:3" ht="15" customHeight="1" x14ac:dyDescent="0.2">
      <c r="B451" s="14" t="s">
        <v>565</v>
      </c>
      <c r="C451" s="13" t="s">
        <v>564</v>
      </c>
    </row>
    <row r="452" spans="2:3" ht="15" customHeight="1" x14ac:dyDescent="0.2">
      <c r="B452" s="14" t="s">
        <v>563</v>
      </c>
      <c r="C452" s="13" t="s">
        <v>562</v>
      </c>
    </row>
    <row r="453" spans="2:3" ht="15" customHeight="1" x14ac:dyDescent="0.2">
      <c r="B453" s="14" t="s">
        <v>561</v>
      </c>
      <c r="C453" s="13" t="s">
        <v>560</v>
      </c>
    </row>
    <row r="454" spans="2:3" ht="15" customHeight="1" x14ac:dyDescent="0.2">
      <c r="B454" s="14" t="s">
        <v>559</v>
      </c>
      <c r="C454" s="13" t="s">
        <v>558</v>
      </c>
    </row>
    <row r="455" spans="2:3" ht="15" customHeight="1" x14ac:dyDescent="0.2">
      <c r="B455" s="14" t="s">
        <v>557</v>
      </c>
      <c r="C455" s="13" t="s">
        <v>556</v>
      </c>
    </row>
    <row r="456" spans="2:3" ht="15" customHeight="1" x14ac:dyDescent="0.2">
      <c r="B456" s="14" t="s">
        <v>555</v>
      </c>
      <c r="C456" s="13">
        <v>4511</v>
      </c>
    </row>
    <row r="457" spans="2:3" ht="15" customHeight="1" x14ac:dyDescent="0.2">
      <c r="B457" s="14" t="s">
        <v>554</v>
      </c>
      <c r="C457" s="13">
        <v>68</v>
      </c>
    </row>
    <row r="458" spans="2:3" ht="15" customHeight="1" x14ac:dyDescent="0.2">
      <c r="B458" s="14"/>
      <c r="C458" s="13"/>
    </row>
    <row r="459" spans="2:3" ht="15" customHeight="1" x14ac:dyDescent="0.2">
      <c r="B459" s="12"/>
      <c r="C459" s="11"/>
    </row>
    <row r="460" spans="2:3" ht="15" customHeight="1" x14ac:dyDescent="0.2">
      <c r="B460" s="4"/>
      <c r="C460" s="4"/>
    </row>
    <row r="461" spans="2:3" ht="15" customHeight="1" x14ac:dyDescent="0.2">
      <c r="B461" s="4"/>
      <c r="C461" s="4"/>
    </row>
    <row r="462" spans="2:3" ht="15" customHeight="1" x14ac:dyDescent="0.2">
      <c r="B462" s="9" t="s">
        <v>553</v>
      </c>
      <c r="C462" s="4"/>
    </row>
    <row r="463" spans="2:3" ht="15" customHeight="1" x14ac:dyDescent="0.2">
      <c r="B463" s="6" t="s">
        <v>40</v>
      </c>
      <c r="C463" s="4"/>
    </row>
    <row r="464" spans="2:3" ht="15" customHeight="1" x14ac:dyDescent="0.2">
      <c r="B464" s="6" t="s">
        <v>552</v>
      </c>
      <c r="C464" s="4"/>
    </row>
    <row r="465" spans="2:3" ht="15" customHeight="1" x14ac:dyDescent="0.2">
      <c r="B465" s="6" t="s">
        <v>551</v>
      </c>
      <c r="C465" s="4"/>
    </row>
    <row r="466" spans="2:3" ht="15" customHeight="1" x14ac:dyDescent="0.2">
      <c r="B466" s="6"/>
      <c r="C466" s="4"/>
    </row>
    <row r="467" spans="2:3" ht="15" customHeight="1" x14ac:dyDescent="0.2">
      <c r="B467" s="7"/>
      <c r="C467" s="4"/>
    </row>
    <row r="468" spans="2:3" ht="15" customHeight="1" x14ac:dyDescent="0.2">
      <c r="B468" s="4"/>
      <c r="C468" s="4"/>
    </row>
    <row r="469" spans="2:3" ht="15" customHeight="1" x14ac:dyDescent="0.2">
      <c r="B469" s="4"/>
      <c r="C469" s="4"/>
    </row>
    <row r="470" spans="2:3" ht="15" customHeight="1" x14ac:dyDescent="0.2">
      <c r="B470" s="9" t="s">
        <v>550</v>
      </c>
      <c r="C470" s="4"/>
    </row>
    <row r="471" spans="2:3" ht="15" customHeight="1" x14ac:dyDescent="0.2">
      <c r="B471" s="6" t="s">
        <v>549</v>
      </c>
      <c r="C471" s="4"/>
    </row>
    <row r="472" spans="2:3" ht="15" customHeight="1" x14ac:dyDescent="0.2">
      <c r="B472" s="6" t="s">
        <v>548</v>
      </c>
      <c r="C472" s="4"/>
    </row>
    <row r="473" spans="2:3" ht="15" customHeight="1" x14ac:dyDescent="0.2">
      <c r="B473" s="6" t="s">
        <v>547</v>
      </c>
      <c r="C473" s="4"/>
    </row>
    <row r="474" spans="2:3" ht="15" customHeight="1" x14ac:dyDescent="0.2">
      <c r="B474" s="6"/>
      <c r="C474" s="4"/>
    </row>
    <row r="475" spans="2:3" ht="15" customHeight="1" x14ac:dyDescent="0.2">
      <c r="B475" s="7"/>
      <c r="C475" s="4"/>
    </row>
    <row r="476" spans="2:3" ht="15" customHeight="1" x14ac:dyDescent="0.2">
      <c r="B476" s="4"/>
      <c r="C476" s="4"/>
    </row>
    <row r="477" spans="2:3" ht="15" customHeight="1" x14ac:dyDescent="0.2">
      <c r="B477" s="4"/>
      <c r="C477" s="4"/>
    </row>
    <row r="478" spans="2:3" ht="15" customHeight="1" x14ac:dyDescent="0.2">
      <c r="B478" s="9" t="s">
        <v>546</v>
      </c>
      <c r="C478" s="4"/>
    </row>
    <row r="479" spans="2:3" ht="15" customHeight="1" x14ac:dyDescent="0.2">
      <c r="B479" s="6" t="s">
        <v>545</v>
      </c>
      <c r="C479" s="4"/>
    </row>
    <row r="480" spans="2:3" ht="15" customHeight="1" x14ac:dyDescent="0.2">
      <c r="B480" s="10" t="s">
        <v>544</v>
      </c>
      <c r="C480" s="4"/>
    </row>
    <row r="481" spans="2:14" ht="15" customHeight="1" x14ac:dyDescent="0.2">
      <c r="B481" s="6" t="s">
        <v>543</v>
      </c>
      <c r="C481" s="4"/>
    </row>
    <row r="482" spans="2:14" ht="15" customHeight="1" x14ac:dyDescent="0.2">
      <c r="B482" s="6" t="s">
        <v>542</v>
      </c>
      <c r="C482" s="4"/>
    </row>
    <row r="483" spans="2:14" ht="15" customHeight="1" x14ac:dyDescent="0.2">
      <c r="B483" s="6" t="s">
        <v>540</v>
      </c>
      <c r="C483" s="4"/>
    </row>
    <row r="484" spans="2:14" ht="15" customHeight="1" x14ac:dyDescent="0.2">
      <c r="B484" s="6" t="s">
        <v>541</v>
      </c>
      <c r="C484" s="4"/>
    </row>
    <row r="485" spans="2:14" ht="15" customHeight="1" x14ac:dyDescent="0.2">
      <c r="B485" s="6" t="s">
        <v>540</v>
      </c>
      <c r="C485" s="4"/>
    </row>
    <row r="486" spans="2:14" ht="15" customHeight="1" x14ac:dyDescent="0.2">
      <c r="B486" s="6" t="s">
        <v>539</v>
      </c>
      <c r="C486" s="4"/>
    </row>
    <row r="487" spans="2:14" ht="15" customHeight="1" x14ac:dyDescent="0.2">
      <c r="B487" s="6" t="s">
        <v>7</v>
      </c>
      <c r="C487" s="4"/>
      <c r="N487" s="8"/>
    </row>
    <row r="488" spans="2:14" ht="15" customHeight="1" x14ac:dyDescent="0.2">
      <c r="B488" s="6"/>
      <c r="C488" s="4"/>
    </row>
    <row r="489" spans="2:14" ht="15" customHeight="1" x14ac:dyDescent="0.2">
      <c r="B489" s="19"/>
      <c r="C489" s="4"/>
    </row>
    <row r="490" spans="2:14" ht="15" customHeight="1" x14ac:dyDescent="0.2">
      <c r="B490" s="4"/>
      <c r="C490" s="4"/>
    </row>
    <row r="491" spans="2:14" ht="15" customHeight="1" x14ac:dyDescent="0.2">
      <c r="B491" s="18" t="s">
        <v>538</v>
      </c>
      <c r="C491" s="17" t="s">
        <v>537</v>
      </c>
    </row>
    <row r="492" spans="2:14" ht="15" customHeight="1" x14ac:dyDescent="0.2">
      <c r="B492" s="14" t="s">
        <v>66</v>
      </c>
      <c r="C492" s="13" t="s">
        <v>65</v>
      </c>
    </row>
    <row r="493" spans="2:14" ht="15" customHeight="1" x14ac:dyDescent="0.2">
      <c r="B493" s="14" t="s">
        <v>536</v>
      </c>
      <c r="C493" s="13" t="s">
        <v>535</v>
      </c>
    </row>
    <row r="494" spans="2:14" ht="15" customHeight="1" x14ac:dyDescent="0.2">
      <c r="B494" s="14" t="s">
        <v>534</v>
      </c>
      <c r="C494" s="13" t="s">
        <v>533</v>
      </c>
    </row>
    <row r="495" spans="2:14" ht="15" customHeight="1" x14ac:dyDescent="0.2">
      <c r="B495" s="14" t="s">
        <v>532</v>
      </c>
      <c r="C495" s="13" t="s">
        <v>531</v>
      </c>
    </row>
    <row r="496" spans="2:14" ht="15" customHeight="1" x14ac:dyDescent="0.2">
      <c r="B496" s="14" t="s">
        <v>530</v>
      </c>
      <c r="C496" s="13" t="s">
        <v>529</v>
      </c>
    </row>
    <row r="497" spans="2:3" ht="15" customHeight="1" x14ac:dyDescent="0.2">
      <c r="B497" s="14" t="s">
        <v>528</v>
      </c>
      <c r="C497" s="13" t="s">
        <v>527</v>
      </c>
    </row>
    <row r="498" spans="2:3" ht="15" customHeight="1" x14ac:dyDescent="0.2">
      <c r="B498" s="14" t="s">
        <v>526</v>
      </c>
      <c r="C498" s="13" t="s">
        <v>525</v>
      </c>
    </row>
    <row r="499" spans="2:3" ht="15" customHeight="1" x14ac:dyDescent="0.2">
      <c r="B499" s="14" t="s">
        <v>524</v>
      </c>
      <c r="C499" s="13" t="s">
        <v>523</v>
      </c>
    </row>
    <row r="500" spans="2:3" ht="15" customHeight="1" x14ac:dyDescent="0.2">
      <c r="B500" s="14" t="s">
        <v>522</v>
      </c>
      <c r="C500" s="13" t="s">
        <v>521</v>
      </c>
    </row>
    <row r="501" spans="2:3" ht="15" customHeight="1" x14ac:dyDescent="0.2">
      <c r="B501" s="14" t="s">
        <v>520</v>
      </c>
      <c r="C501" s="13" t="s">
        <v>519</v>
      </c>
    </row>
    <row r="502" spans="2:3" ht="15" customHeight="1" x14ac:dyDescent="0.2">
      <c r="B502" s="14" t="s">
        <v>518</v>
      </c>
      <c r="C502" s="13" t="s">
        <v>517</v>
      </c>
    </row>
    <row r="503" spans="2:3" ht="15" customHeight="1" x14ac:dyDescent="0.2">
      <c r="B503" s="14" t="s">
        <v>516</v>
      </c>
      <c r="C503" s="13" t="s">
        <v>515</v>
      </c>
    </row>
    <row r="504" spans="2:3" ht="15" customHeight="1" x14ac:dyDescent="0.2">
      <c r="B504" s="14" t="s">
        <v>514</v>
      </c>
      <c r="C504" s="13" t="s">
        <v>513</v>
      </c>
    </row>
    <row r="505" spans="2:3" ht="15" customHeight="1" x14ac:dyDescent="0.2">
      <c r="B505" s="14" t="s">
        <v>512</v>
      </c>
      <c r="C505" s="13" t="s">
        <v>511</v>
      </c>
    </row>
    <row r="506" spans="2:3" ht="15" customHeight="1" x14ac:dyDescent="0.2">
      <c r="B506" s="14" t="s">
        <v>510</v>
      </c>
      <c r="C506" s="13" t="s">
        <v>509</v>
      </c>
    </row>
    <row r="507" spans="2:3" ht="15" customHeight="1" x14ac:dyDescent="0.2">
      <c r="B507" s="14" t="s">
        <v>508</v>
      </c>
      <c r="C507" s="13" t="s">
        <v>507</v>
      </c>
    </row>
    <row r="508" spans="2:3" ht="15" customHeight="1" x14ac:dyDescent="0.2">
      <c r="B508" s="14" t="s">
        <v>506</v>
      </c>
      <c r="C508" s="13" t="s">
        <v>505</v>
      </c>
    </row>
    <row r="509" spans="2:3" ht="15" customHeight="1" x14ac:dyDescent="0.2">
      <c r="B509" s="14" t="s">
        <v>504</v>
      </c>
      <c r="C509" s="13" t="s">
        <v>503</v>
      </c>
    </row>
    <row r="510" spans="2:3" ht="15" customHeight="1" x14ac:dyDescent="0.2">
      <c r="B510" s="14" t="s">
        <v>502</v>
      </c>
      <c r="C510" s="13" t="s">
        <v>501</v>
      </c>
    </row>
    <row r="511" spans="2:3" ht="15" customHeight="1" x14ac:dyDescent="0.2">
      <c r="B511" s="14" t="s">
        <v>500</v>
      </c>
      <c r="C511" s="13" t="s">
        <v>499</v>
      </c>
    </row>
    <row r="512" spans="2:3" ht="15" customHeight="1" x14ac:dyDescent="0.2">
      <c r="B512" s="14" t="s">
        <v>498</v>
      </c>
      <c r="C512" s="13" t="s">
        <v>497</v>
      </c>
    </row>
    <row r="513" spans="2:3" ht="15" customHeight="1" x14ac:dyDescent="0.2">
      <c r="B513" s="14" t="s">
        <v>496</v>
      </c>
      <c r="C513" s="13" t="s">
        <v>495</v>
      </c>
    </row>
    <row r="514" spans="2:3" ht="15" customHeight="1" x14ac:dyDescent="0.2">
      <c r="B514" s="14" t="s">
        <v>494</v>
      </c>
      <c r="C514" s="13" t="s">
        <v>493</v>
      </c>
    </row>
    <row r="515" spans="2:3" ht="15" customHeight="1" x14ac:dyDescent="0.2">
      <c r="B515" s="14" t="s">
        <v>492</v>
      </c>
      <c r="C515" s="13" t="s">
        <v>491</v>
      </c>
    </row>
    <row r="516" spans="2:3" ht="15" customHeight="1" x14ac:dyDescent="0.2">
      <c r="B516" s="14" t="s">
        <v>490</v>
      </c>
      <c r="C516" s="13" t="s">
        <v>489</v>
      </c>
    </row>
    <row r="517" spans="2:3" ht="15" customHeight="1" x14ac:dyDescent="0.2">
      <c r="B517" s="14" t="s">
        <v>488</v>
      </c>
      <c r="C517" s="13" t="s">
        <v>487</v>
      </c>
    </row>
    <row r="518" spans="2:3" ht="15" customHeight="1" x14ac:dyDescent="0.2">
      <c r="B518" s="14" t="s">
        <v>486</v>
      </c>
      <c r="C518" s="13" t="s">
        <v>485</v>
      </c>
    </row>
    <row r="519" spans="2:3" ht="15" customHeight="1" x14ac:dyDescent="0.2">
      <c r="B519" s="14" t="s">
        <v>484</v>
      </c>
      <c r="C519" s="13" t="s">
        <v>483</v>
      </c>
    </row>
    <row r="520" spans="2:3" ht="15" customHeight="1" x14ac:dyDescent="0.2">
      <c r="B520" s="14" t="s">
        <v>482</v>
      </c>
      <c r="C520" s="13" t="s">
        <v>481</v>
      </c>
    </row>
    <row r="521" spans="2:3" ht="15" customHeight="1" x14ac:dyDescent="0.2">
      <c r="B521" s="14" t="s">
        <v>480</v>
      </c>
      <c r="C521" s="13" t="s">
        <v>479</v>
      </c>
    </row>
    <row r="522" spans="2:3" ht="15" customHeight="1" x14ac:dyDescent="0.2">
      <c r="B522" s="14" t="s">
        <v>478</v>
      </c>
      <c r="C522" s="13" t="s">
        <v>477</v>
      </c>
    </row>
    <row r="523" spans="2:3" ht="15" customHeight="1" x14ac:dyDescent="0.2">
      <c r="B523" s="14" t="s">
        <v>476</v>
      </c>
      <c r="C523" s="13" t="s">
        <v>475</v>
      </c>
    </row>
    <row r="524" spans="2:3" ht="15" customHeight="1" x14ac:dyDescent="0.2">
      <c r="B524" s="14" t="s">
        <v>474</v>
      </c>
      <c r="C524" s="13" t="s">
        <v>473</v>
      </c>
    </row>
    <row r="525" spans="2:3" ht="15" customHeight="1" x14ac:dyDescent="0.2">
      <c r="B525" s="14" t="s">
        <v>472</v>
      </c>
      <c r="C525" s="13" t="s">
        <v>471</v>
      </c>
    </row>
    <row r="526" spans="2:3" ht="15" customHeight="1" x14ac:dyDescent="0.2">
      <c r="B526" s="14" t="s">
        <v>470</v>
      </c>
      <c r="C526" s="13" t="s">
        <v>469</v>
      </c>
    </row>
    <row r="527" spans="2:3" ht="15" customHeight="1" x14ac:dyDescent="0.2">
      <c r="B527" s="14" t="s">
        <v>468</v>
      </c>
      <c r="C527" s="13" t="s">
        <v>467</v>
      </c>
    </row>
    <row r="528" spans="2:3" ht="15" customHeight="1" x14ac:dyDescent="0.2">
      <c r="B528" s="14" t="s">
        <v>466</v>
      </c>
      <c r="C528" s="13" t="s">
        <v>465</v>
      </c>
    </row>
    <row r="529" spans="2:3" ht="15" customHeight="1" x14ac:dyDescent="0.2">
      <c r="B529" s="14" t="s">
        <v>464</v>
      </c>
      <c r="C529" s="13" t="s">
        <v>463</v>
      </c>
    </row>
    <row r="530" spans="2:3" ht="15" customHeight="1" x14ac:dyDescent="0.2">
      <c r="B530" s="14" t="s">
        <v>462</v>
      </c>
      <c r="C530" s="13" t="s">
        <v>461</v>
      </c>
    </row>
    <row r="531" spans="2:3" ht="15" customHeight="1" x14ac:dyDescent="0.2">
      <c r="B531" s="14" t="s">
        <v>460</v>
      </c>
      <c r="C531" s="13" t="s">
        <v>459</v>
      </c>
    </row>
    <row r="532" spans="2:3" ht="15" customHeight="1" x14ac:dyDescent="0.2">
      <c r="B532" s="14" t="s">
        <v>458</v>
      </c>
      <c r="C532" s="13" t="s">
        <v>457</v>
      </c>
    </row>
    <row r="533" spans="2:3" ht="15" customHeight="1" x14ac:dyDescent="0.2">
      <c r="B533" s="14" t="s">
        <v>456</v>
      </c>
      <c r="C533" s="13" t="s">
        <v>455</v>
      </c>
    </row>
    <row r="534" spans="2:3" ht="15" customHeight="1" x14ac:dyDescent="0.2">
      <c r="B534" s="14" t="s">
        <v>454</v>
      </c>
      <c r="C534" s="13" t="s">
        <v>453</v>
      </c>
    </row>
    <row r="535" spans="2:3" ht="15" customHeight="1" x14ac:dyDescent="0.2">
      <c r="B535" s="14" t="s">
        <v>452</v>
      </c>
      <c r="C535" s="13" t="s">
        <v>451</v>
      </c>
    </row>
    <row r="536" spans="2:3" ht="15" customHeight="1" x14ac:dyDescent="0.2">
      <c r="B536" s="14" t="s">
        <v>450</v>
      </c>
      <c r="C536" s="13" t="s">
        <v>449</v>
      </c>
    </row>
    <row r="537" spans="2:3" ht="15" customHeight="1" x14ac:dyDescent="0.2">
      <c r="B537" s="14" t="s">
        <v>448</v>
      </c>
      <c r="C537" s="13" t="s">
        <v>447</v>
      </c>
    </row>
    <row r="538" spans="2:3" ht="15" customHeight="1" x14ac:dyDescent="0.2">
      <c r="B538" s="14" t="s">
        <v>446</v>
      </c>
      <c r="C538" s="13" t="s">
        <v>445</v>
      </c>
    </row>
    <row r="539" spans="2:3" ht="15" customHeight="1" x14ac:dyDescent="0.2">
      <c r="B539" s="14" t="s">
        <v>444</v>
      </c>
      <c r="C539" s="13" t="s">
        <v>443</v>
      </c>
    </row>
    <row r="540" spans="2:3" ht="15" customHeight="1" x14ac:dyDescent="0.2">
      <c r="B540" s="14" t="s">
        <v>442</v>
      </c>
      <c r="C540" s="13" t="s">
        <v>441</v>
      </c>
    </row>
    <row r="541" spans="2:3" ht="15" customHeight="1" x14ac:dyDescent="0.2">
      <c r="B541" s="14" t="s">
        <v>440</v>
      </c>
      <c r="C541" s="13" t="s">
        <v>439</v>
      </c>
    </row>
    <row r="542" spans="2:3" ht="15" customHeight="1" x14ac:dyDescent="0.2">
      <c r="B542" s="14" t="s">
        <v>438</v>
      </c>
      <c r="C542" s="13" t="s">
        <v>437</v>
      </c>
    </row>
    <row r="543" spans="2:3" ht="15" customHeight="1" x14ac:dyDescent="0.2">
      <c r="B543" s="14" t="s">
        <v>436</v>
      </c>
      <c r="C543" s="13" t="s">
        <v>435</v>
      </c>
    </row>
    <row r="544" spans="2:3" ht="15" customHeight="1" x14ac:dyDescent="0.2">
      <c r="B544" s="14" t="s">
        <v>434</v>
      </c>
      <c r="C544" s="13" t="s">
        <v>433</v>
      </c>
    </row>
    <row r="545" spans="2:3" ht="15" customHeight="1" x14ac:dyDescent="0.2">
      <c r="B545" s="14" t="s">
        <v>432</v>
      </c>
      <c r="C545" s="13" t="s">
        <v>431</v>
      </c>
    </row>
    <row r="546" spans="2:3" ht="15" customHeight="1" x14ac:dyDescent="0.2">
      <c r="B546" s="14" t="s">
        <v>430</v>
      </c>
      <c r="C546" s="13" t="s">
        <v>429</v>
      </c>
    </row>
    <row r="547" spans="2:3" ht="15" customHeight="1" x14ac:dyDescent="0.2">
      <c r="B547" s="14" t="s">
        <v>428</v>
      </c>
      <c r="C547" s="13" t="s">
        <v>427</v>
      </c>
    </row>
    <row r="548" spans="2:3" ht="15" customHeight="1" x14ac:dyDescent="0.2">
      <c r="B548" s="14" t="s">
        <v>426</v>
      </c>
      <c r="C548" s="13" t="s">
        <v>425</v>
      </c>
    </row>
    <row r="549" spans="2:3" ht="15" customHeight="1" x14ac:dyDescent="0.2">
      <c r="B549" s="14" t="s">
        <v>424</v>
      </c>
      <c r="C549" s="13" t="s">
        <v>423</v>
      </c>
    </row>
    <row r="550" spans="2:3" ht="15" customHeight="1" x14ac:dyDescent="0.2">
      <c r="B550" s="14" t="s">
        <v>422</v>
      </c>
      <c r="C550" s="13" t="s">
        <v>421</v>
      </c>
    </row>
    <row r="551" spans="2:3" ht="15" customHeight="1" x14ac:dyDescent="0.2">
      <c r="B551" s="14" t="s">
        <v>420</v>
      </c>
      <c r="C551" s="13" t="s">
        <v>419</v>
      </c>
    </row>
    <row r="552" spans="2:3" ht="15" customHeight="1" x14ac:dyDescent="0.2">
      <c r="B552" s="14" t="s">
        <v>418</v>
      </c>
      <c r="C552" s="13" t="s">
        <v>417</v>
      </c>
    </row>
    <row r="553" spans="2:3" ht="15" customHeight="1" x14ac:dyDescent="0.2">
      <c r="B553" s="14" t="s">
        <v>416</v>
      </c>
      <c r="C553" s="13" t="s">
        <v>415</v>
      </c>
    </row>
    <row r="554" spans="2:3" ht="15" customHeight="1" x14ac:dyDescent="0.2">
      <c r="B554" s="14" t="s">
        <v>414</v>
      </c>
      <c r="C554" s="13" t="s">
        <v>413</v>
      </c>
    </row>
    <row r="555" spans="2:3" ht="15" customHeight="1" x14ac:dyDescent="0.2">
      <c r="B555" s="14" t="s">
        <v>412</v>
      </c>
      <c r="C555" s="13" t="s">
        <v>411</v>
      </c>
    </row>
    <row r="556" spans="2:3" ht="15" customHeight="1" x14ac:dyDescent="0.2">
      <c r="B556" s="14" t="s">
        <v>410</v>
      </c>
      <c r="C556" s="13" t="s">
        <v>409</v>
      </c>
    </row>
    <row r="557" spans="2:3" ht="15" customHeight="1" x14ac:dyDescent="0.2">
      <c r="B557" s="14" t="s">
        <v>408</v>
      </c>
      <c r="C557" s="13" t="s">
        <v>407</v>
      </c>
    </row>
    <row r="558" spans="2:3" ht="15" customHeight="1" x14ac:dyDescent="0.2">
      <c r="B558" s="14" t="s">
        <v>406</v>
      </c>
      <c r="C558" s="13" t="s">
        <v>405</v>
      </c>
    </row>
    <row r="559" spans="2:3" ht="15" customHeight="1" x14ac:dyDescent="0.2">
      <c r="B559" s="14" t="s">
        <v>404</v>
      </c>
      <c r="C559" s="13" t="s">
        <v>403</v>
      </c>
    </row>
    <row r="560" spans="2:3" ht="15" customHeight="1" x14ac:dyDescent="0.2">
      <c r="B560" s="16" t="s">
        <v>402</v>
      </c>
      <c r="C560" s="15" t="s">
        <v>401</v>
      </c>
    </row>
    <row r="561" spans="2:3" ht="15" customHeight="1" x14ac:dyDescent="0.2">
      <c r="B561" s="14" t="s">
        <v>400</v>
      </c>
      <c r="C561" s="13" t="s">
        <v>399</v>
      </c>
    </row>
    <row r="562" spans="2:3" ht="15" customHeight="1" x14ac:dyDescent="0.2">
      <c r="B562" s="14" t="s">
        <v>398</v>
      </c>
      <c r="C562" s="13" t="s">
        <v>397</v>
      </c>
    </row>
    <row r="563" spans="2:3" ht="15" customHeight="1" x14ac:dyDescent="0.2">
      <c r="B563" s="14" t="s">
        <v>396</v>
      </c>
      <c r="C563" s="13" t="s">
        <v>395</v>
      </c>
    </row>
    <row r="564" spans="2:3" ht="15" customHeight="1" x14ac:dyDescent="0.2">
      <c r="B564" s="14" t="s">
        <v>394</v>
      </c>
      <c r="C564" s="13" t="s">
        <v>393</v>
      </c>
    </row>
    <row r="565" spans="2:3" ht="15" customHeight="1" x14ac:dyDescent="0.2">
      <c r="B565" s="14" t="s">
        <v>392</v>
      </c>
      <c r="C565" s="13" t="s">
        <v>391</v>
      </c>
    </row>
    <row r="566" spans="2:3" ht="15" customHeight="1" x14ac:dyDescent="0.2">
      <c r="B566" s="14" t="s">
        <v>390</v>
      </c>
      <c r="C566" s="13" t="s">
        <v>389</v>
      </c>
    </row>
    <row r="567" spans="2:3" ht="15" customHeight="1" x14ac:dyDescent="0.2">
      <c r="B567" s="14" t="s">
        <v>388</v>
      </c>
      <c r="C567" s="13" t="s">
        <v>387</v>
      </c>
    </row>
    <row r="568" spans="2:3" ht="15" customHeight="1" x14ac:dyDescent="0.2">
      <c r="B568" s="14" t="s">
        <v>386</v>
      </c>
      <c r="C568" s="13" t="s">
        <v>385</v>
      </c>
    </row>
    <row r="569" spans="2:3" ht="15" customHeight="1" x14ac:dyDescent="0.2">
      <c r="B569" s="14" t="s">
        <v>384</v>
      </c>
      <c r="C569" s="13" t="s">
        <v>383</v>
      </c>
    </row>
    <row r="570" spans="2:3" ht="15" customHeight="1" x14ac:dyDescent="0.2">
      <c r="B570" s="14" t="s">
        <v>382</v>
      </c>
      <c r="C570" s="13" t="s">
        <v>381</v>
      </c>
    </row>
    <row r="571" spans="2:3" ht="15" customHeight="1" x14ac:dyDescent="0.2">
      <c r="B571" s="14" t="s">
        <v>380</v>
      </c>
      <c r="C571" s="13" t="s">
        <v>379</v>
      </c>
    </row>
    <row r="572" spans="2:3" ht="15" customHeight="1" x14ac:dyDescent="0.2">
      <c r="B572" s="14" t="s">
        <v>378</v>
      </c>
      <c r="C572" s="13" t="s">
        <v>377</v>
      </c>
    </row>
    <row r="573" spans="2:3" ht="15" customHeight="1" x14ac:dyDescent="0.2">
      <c r="B573" s="14" t="s">
        <v>376</v>
      </c>
      <c r="C573" s="13" t="s">
        <v>375</v>
      </c>
    </row>
    <row r="574" spans="2:3" ht="15" customHeight="1" x14ac:dyDescent="0.2">
      <c r="B574" s="14" t="s">
        <v>374</v>
      </c>
      <c r="C574" s="13" t="s">
        <v>373</v>
      </c>
    </row>
    <row r="575" spans="2:3" ht="15" customHeight="1" x14ac:dyDescent="0.2">
      <c r="B575" s="14" t="s">
        <v>372</v>
      </c>
      <c r="C575" s="13" t="s">
        <v>371</v>
      </c>
    </row>
    <row r="576" spans="2:3" ht="15" customHeight="1" x14ac:dyDescent="0.2">
      <c r="B576" s="14" t="s">
        <v>370</v>
      </c>
      <c r="C576" s="13" t="s">
        <v>369</v>
      </c>
    </row>
    <row r="577" spans="2:3" ht="15" customHeight="1" x14ac:dyDescent="0.2">
      <c r="B577" s="14" t="s">
        <v>368</v>
      </c>
      <c r="C577" s="13" t="s">
        <v>367</v>
      </c>
    </row>
    <row r="578" spans="2:3" ht="15" customHeight="1" x14ac:dyDescent="0.2">
      <c r="B578" s="14" t="s">
        <v>366</v>
      </c>
      <c r="C578" s="13" t="s">
        <v>365</v>
      </c>
    </row>
    <row r="579" spans="2:3" ht="15" customHeight="1" x14ac:dyDescent="0.2">
      <c r="B579" s="14" t="s">
        <v>364</v>
      </c>
      <c r="C579" s="13" t="s">
        <v>363</v>
      </c>
    </row>
    <row r="580" spans="2:3" ht="15" customHeight="1" x14ac:dyDescent="0.2">
      <c r="B580" s="14" t="s">
        <v>362</v>
      </c>
      <c r="C580" s="13" t="s">
        <v>361</v>
      </c>
    </row>
    <row r="581" spans="2:3" ht="15" customHeight="1" x14ac:dyDescent="0.2">
      <c r="B581" s="14" t="s">
        <v>360</v>
      </c>
      <c r="C581" s="13" t="s">
        <v>359</v>
      </c>
    </row>
    <row r="582" spans="2:3" ht="15" customHeight="1" x14ac:dyDescent="0.2">
      <c r="B582" s="14" t="s">
        <v>358</v>
      </c>
      <c r="C582" s="13" t="s">
        <v>357</v>
      </c>
    </row>
    <row r="583" spans="2:3" ht="15" customHeight="1" x14ac:dyDescent="0.2">
      <c r="B583" s="14" t="s">
        <v>356</v>
      </c>
      <c r="C583" s="13" t="s">
        <v>355</v>
      </c>
    </row>
    <row r="584" spans="2:3" ht="15" customHeight="1" x14ac:dyDescent="0.2">
      <c r="B584" s="14" t="s">
        <v>354</v>
      </c>
      <c r="C584" s="13" t="s">
        <v>353</v>
      </c>
    </row>
    <row r="585" spans="2:3" ht="15" customHeight="1" x14ac:dyDescent="0.2">
      <c r="B585" s="14" t="s">
        <v>352</v>
      </c>
      <c r="C585" s="13" t="s">
        <v>351</v>
      </c>
    </row>
    <row r="586" spans="2:3" ht="15" customHeight="1" x14ac:dyDescent="0.2">
      <c r="B586" s="14" t="s">
        <v>350</v>
      </c>
      <c r="C586" s="13" t="s">
        <v>349</v>
      </c>
    </row>
    <row r="587" spans="2:3" ht="15" customHeight="1" x14ac:dyDescent="0.2">
      <c r="B587" s="14" t="s">
        <v>348</v>
      </c>
      <c r="C587" s="13" t="s">
        <v>347</v>
      </c>
    </row>
    <row r="588" spans="2:3" ht="15" customHeight="1" x14ac:dyDescent="0.2">
      <c r="B588" s="14" t="s">
        <v>346</v>
      </c>
      <c r="C588" s="13" t="s">
        <v>345</v>
      </c>
    </row>
    <row r="589" spans="2:3" ht="15" customHeight="1" x14ac:dyDescent="0.2">
      <c r="B589" s="14" t="s">
        <v>344</v>
      </c>
      <c r="C589" s="13" t="s">
        <v>343</v>
      </c>
    </row>
    <row r="590" spans="2:3" ht="15" customHeight="1" x14ac:dyDescent="0.2">
      <c r="B590" s="14" t="s">
        <v>342</v>
      </c>
      <c r="C590" s="13" t="s">
        <v>341</v>
      </c>
    </row>
    <row r="591" spans="2:3" ht="15" customHeight="1" x14ac:dyDescent="0.2">
      <c r="B591" s="14" t="s">
        <v>340</v>
      </c>
      <c r="C591" s="13" t="s">
        <v>339</v>
      </c>
    </row>
    <row r="592" spans="2:3" ht="15" customHeight="1" x14ac:dyDescent="0.2">
      <c r="B592" s="14" t="s">
        <v>338</v>
      </c>
      <c r="C592" s="13" t="s">
        <v>337</v>
      </c>
    </row>
    <row r="593" spans="2:3" ht="15" customHeight="1" x14ac:dyDescent="0.2">
      <c r="B593" s="14" t="s">
        <v>336</v>
      </c>
      <c r="C593" s="13" t="s">
        <v>335</v>
      </c>
    </row>
    <row r="594" spans="2:3" ht="15" customHeight="1" x14ac:dyDescent="0.2">
      <c r="B594" s="14" t="s">
        <v>334</v>
      </c>
      <c r="C594" s="13" t="s">
        <v>333</v>
      </c>
    </row>
    <row r="595" spans="2:3" ht="15" customHeight="1" x14ac:dyDescent="0.2">
      <c r="B595" s="14" t="s">
        <v>332</v>
      </c>
      <c r="C595" s="13" t="s">
        <v>331</v>
      </c>
    </row>
    <row r="596" spans="2:3" ht="15" customHeight="1" x14ac:dyDescent="0.2">
      <c r="B596" s="14" t="s">
        <v>330</v>
      </c>
      <c r="C596" s="13" t="s">
        <v>329</v>
      </c>
    </row>
    <row r="597" spans="2:3" ht="15" customHeight="1" x14ac:dyDescent="0.2">
      <c r="B597" s="14" t="s">
        <v>328</v>
      </c>
      <c r="C597" s="13" t="s">
        <v>327</v>
      </c>
    </row>
    <row r="598" spans="2:3" ht="15" customHeight="1" x14ac:dyDescent="0.2">
      <c r="B598" s="14" t="s">
        <v>326</v>
      </c>
      <c r="C598" s="13" t="s">
        <v>325</v>
      </c>
    </row>
    <row r="599" spans="2:3" ht="15" customHeight="1" x14ac:dyDescent="0.2">
      <c r="B599" s="14" t="s">
        <v>324</v>
      </c>
      <c r="C599" s="13" t="s">
        <v>323</v>
      </c>
    </row>
    <row r="600" spans="2:3" ht="15" customHeight="1" x14ac:dyDescent="0.2">
      <c r="B600" s="14" t="s">
        <v>322</v>
      </c>
      <c r="C600" s="13" t="s">
        <v>321</v>
      </c>
    </row>
    <row r="601" spans="2:3" ht="15" customHeight="1" x14ac:dyDescent="0.2">
      <c r="B601" s="14" t="s">
        <v>320</v>
      </c>
      <c r="C601" s="13" t="s">
        <v>319</v>
      </c>
    </row>
    <row r="602" spans="2:3" ht="15" customHeight="1" x14ac:dyDescent="0.2">
      <c r="B602" s="14" t="s">
        <v>318</v>
      </c>
      <c r="C602" s="13" t="s">
        <v>317</v>
      </c>
    </row>
    <row r="603" spans="2:3" ht="15" customHeight="1" x14ac:dyDescent="0.2">
      <c r="B603" s="14" t="s">
        <v>316</v>
      </c>
      <c r="C603" s="13" t="s">
        <v>315</v>
      </c>
    </row>
    <row r="604" spans="2:3" ht="15" customHeight="1" x14ac:dyDescent="0.2">
      <c r="B604" s="14" t="s">
        <v>314</v>
      </c>
      <c r="C604" s="13" t="s">
        <v>313</v>
      </c>
    </row>
    <row r="605" spans="2:3" ht="15" customHeight="1" x14ac:dyDescent="0.2">
      <c r="B605" s="14" t="s">
        <v>312</v>
      </c>
      <c r="C605" s="13" t="s">
        <v>311</v>
      </c>
    </row>
    <row r="606" spans="2:3" ht="15" customHeight="1" x14ac:dyDescent="0.2">
      <c r="B606" s="14" t="s">
        <v>310</v>
      </c>
      <c r="C606" s="13" t="s">
        <v>309</v>
      </c>
    </row>
    <row r="607" spans="2:3" ht="15" customHeight="1" x14ac:dyDescent="0.2">
      <c r="B607" s="14" t="s">
        <v>308</v>
      </c>
      <c r="C607" s="13" t="s">
        <v>307</v>
      </c>
    </row>
    <row r="608" spans="2:3" ht="15" customHeight="1" x14ac:dyDescent="0.2">
      <c r="B608" s="14" t="s">
        <v>306</v>
      </c>
      <c r="C608" s="13" t="s">
        <v>305</v>
      </c>
    </row>
    <row r="609" spans="2:3" ht="15" customHeight="1" x14ac:dyDescent="0.2">
      <c r="B609" s="14" t="s">
        <v>304</v>
      </c>
      <c r="C609" s="13" t="s">
        <v>303</v>
      </c>
    </row>
    <row r="610" spans="2:3" ht="15" customHeight="1" x14ac:dyDescent="0.2">
      <c r="B610" s="14" t="s">
        <v>302</v>
      </c>
      <c r="C610" s="13" t="s">
        <v>301</v>
      </c>
    </row>
    <row r="611" spans="2:3" ht="15" customHeight="1" x14ac:dyDescent="0.2">
      <c r="B611" s="14" t="s">
        <v>300</v>
      </c>
      <c r="C611" s="13" t="s">
        <v>299</v>
      </c>
    </row>
    <row r="612" spans="2:3" ht="15" customHeight="1" x14ac:dyDescent="0.2">
      <c r="B612" s="14" t="s">
        <v>298</v>
      </c>
      <c r="C612" s="13" t="s">
        <v>297</v>
      </c>
    </row>
    <row r="613" spans="2:3" ht="15" customHeight="1" x14ac:dyDescent="0.2">
      <c r="B613" s="14" t="s">
        <v>296</v>
      </c>
      <c r="C613" s="13" t="s">
        <v>295</v>
      </c>
    </row>
    <row r="614" spans="2:3" ht="15" customHeight="1" x14ac:dyDescent="0.2">
      <c r="B614" s="14" t="s">
        <v>294</v>
      </c>
      <c r="C614" s="13" t="s">
        <v>293</v>
      </c>
    </row>
    <row r="615" spans="2:3" ht="15" customHeight="1" x14ac:dyDescent="0.2">
      <c r="B615" s="14" t="s">
        <v>292</v>
      </c>
      <c r="C615" s="13" t="s">
        <v>291</v>
      </c>
    </row>
    <row r="616" spans="2:3" ht="15" customHeight="1" x14ac:dyDescent="0.2">
      <c r="B616" s="14" t="s">
        <v>290</v>
      </c>
      <c r="C616" s="13" t="s">
        <v>289</v>
      </c>
    </row>
    <row r="617" spans="2:3" ht="15" customHeight="1" x14ac:dyDescent="0.2">
      <c r="B617" s="14" t="s">
        <v>288</v>
      </c>
      <c r="C617" s="13" t="s">
        <v>287</v>
      </c>
    </row>
    <row r="618" spans="2:3" ht="15" customHeight="1" x14ac:dyDescent="0.2">
      <c r="B618" s="14" t="s">
        <v>286</v>
      </c>
      <c r="C618" s="13" t="s">
        <v>285</v>
      </c>
    </row>
    <row r="619" spans="2:3" ht="15" customHeight="1" x14ac:dyDescent="0.2">
      <c r="B619" s="14" t="s">
        <v>284</v>
      </c>
      <c r="C619" s="13" t="s">
        <v>283</v>
      </c>
    </row>
    <row r="620" spans="2:3" ht="15" customHeight="1" x14ac:dyDescent="0.2">
      <c r="B620" s="14" t="s">
        <v>282</v>
      </c>
      <c r="C620" s="13" t="s">
        <v>281</v>
      </c>
    </row>
    <row r="621" spans="2:3" ht="15" customHeight="1" x14ac:dyDescent="0.2">
      <c r="B621" s="14" t="s">
        <v>280</v>
      </c>
      <c r="C621" s="13" t="s">
        <v>279</v>
      </c>
    </row>
    <row r="622" spans="2:3" ht="15" customHeight="1" x14ac:dyDescent="0.2">
      <c r="B622" s="14" t="s">
        <v>278</v>
      </c>
      <c r="C622" s="13" t="s">
        <v>277</v>
      </c>
    </row>
    <row r="623" spans="2:3" ht="15" customHeight="1" x14ac:dyDescent="0.2">
      <c r="B623" s="14" t="s">
        <v>276</v>
      </c>
      <c r="C623" s="13" t="s">
        <v>275</v>
      </c>
    </row>
    <row r="624" spans="2:3" ht="15" customHeight="1" x14ac:dyDescent="0.2">
      <c r="B624" s="14" t="s">
        <v>274</v>
      </c>
      <c r="C624" s="13" t="s">
        <v>273</v>
      </c>
    </row>
    <row r="625" spans="2:3" ht="15" customHeight="1" x14ac:dyDescent="0.2">
      <c r="B625" s="14" t="s">
        <v>272</v>
      </c>
      <c r="C625" s="13" t="s">
        <v>271</v>
      </c>
    </row>
    <row r="626" spans="2:3" ht="15" customHeight="1" x14ac:dyDescent="0.2">
      <c r="B626" s="14" t="s">
        <v>270</v>
      </c>
      <c r="C626" s="13" t="s">
        <v>269</v>
      </c>
    </row>
    <row r="627" spans="2:3" ht="15" customHeight="1" x14ac:dyDescent="0.2">
      <c r="B627" s="14" t="s">
        <v>268</v>
      </c>
      <c r="C627" s="13" t="s">
        <v>267</v>
      </c>
    </row>
    <row r="628" spans="2:3" ht="15" customHeight="1" x14ac:dyDescent="0.2">
      <c r="B628" s="14" t="s">
        <v>266</v>
      </c>
      <c r="C628" s="13" t="s">
        <v>265</v>
      </c>
    </row>
    <row r="629" spans="2:3" ht="15" customHeight="1" x14ac:dyDescent="0.2">
      <c r="B629" s="14" t="s">
        <v>264</v>
      </c>
      <c r="C629" s="13" t="s">
        <v>263</v>
      </c>
    </row>
    <row r="630" spans="2:3" ht="15" customHeight="1" x14ac:dyDescent="0.2">
      <c r="B630" s="14" t="s">
        <v>262</v>
      </c>
      <c r="C630" s="13" t="s">
        <v>261</v>
      </c>
    </row>
    <row r="631" spans="2:3" ht="15" customHeight="1" x14ac:dyDescent="0.2">
      <c r="B631" s="14" t="s">
        <v>260</v>
      </c>
      <c r="C631" s="13" t="s">
        <v>259</v>
      </c>
    </row>
    <row r="632" spans="2:3" ht="15" customHeight="1" x14ac:dyDescent="0.2">
      <c r="B632" s="14" t="s">
        <v>258</v>
      </c>
      <c r="C632" s="13" t="s">
        <v>257</v>
      </c>
    </row>
    <row r="633" spans="2:3" ht="15" customHeight="1" x14ac:dyDescent="0.2">
      <c r="B633" s="14" t="s">
        <v>256</v>
      </c>
      <c r="C633" s="13" t="s">
        <v>255</v>
      </c>
    </row>
    <row r="634" spans="2:3" ht="15" customHeight="1" x14ac:dyDescent="0.2">
      <c r="B634" s="14" t="s">
        <v>254</v>
      </c>
      <c r="C634" s="13" t="s">
        <v>253</v>
      </c>
    </row>
    <row r="635" spans="2:3" ht="15" customHeight="1" x14ac:dyDescent="0.2">
      <c r="B635" s="14" t="s">
        <v>252</v>
      </c>
      <c r="C635" s="13" t="s">
        <v>251</v>
      </c>
    </row>
    <row r="636" spans="2:3" ht="15" customHeight="1" x14ac:dyDescent="0.2">
      <c r="B636" s="14" t="s">
        <v>250</v>
      </c>
      <c r="C636" s="13" t="s">
        <v>249</v>
      </c>
    </row>
    <row r="637" spans="2:3" ht="15" customHeight="1" x14ac:dyDescent="0.2">
      <c r="B637" s="14" t="s">
        <v>248</v>
      </c>
      <c r="C637" s="13" t="s">
        <v>247</v>
      </c>
    </row>
    <row r="638" spans="2:3" ht="15" customHeight="1" x14ac:dyDescent="0.2">
      <c r="B638" s="14" t="s">
        <v>246</v>
      </c>
      <c r="C638" s="13" t="s">
        <v>245</v>
      </c>
    </row>
    <row r="639" spans="2:3" ht="15" customHeight="1" x14ac:dyDescent="0.2">
      <c r="B639" s="14" t="s">
        <v>244</v>
      </c>
      <c r="C639" s="13" t="s">
        <v>243</v>
      </c>
    </row>
    <row r="640" spans="2:3" ht="15" customHeight="1" x14ac:dyDescent="0.2">
      <c r="B640" s="14" t="s">
        <v>242</v>
      </c>
      <c r="C640" s="13" t="s">
        <v>241</v>
      </c>
    </row>
    <row r="641" spans="2:3" ht="15" customHeight="1" x14ac:dyDescent="0.2">
      <c r="B641" s="14" t="s">
        <v>240</v>
      </c>
      <c r="C641" s="13" t="s">
        <v>239</v>
      </c>
    </row>
    <row r="642" spans="2:3" ht="15" customHeight="1" x14ac:dyDescent="0.2">
      <c r="B642" s="14" t="s">
        <v>238</v>
      </c>
      <c r="C642" s="13" t="s">
        <v>237</v>
      </c>
    </row>
    <row r="643" spans="2:3" ht="15" customHeight="1" x14ac:dyDescent="0.2">
      <c r="B643" s="14" t="s">
        <v>236</v>
      </c>
      <c r="C643" s="13" t="s">
        <v>235</v>
      </c>
    </row>
    <row r="644" spans="2:3" ht="15" customHeight="1" x14ac:dyDescent="0.2">
      <c r="B644" s="14" t="s">
        <v>234</v>
      </c>
      <c r="C644" s="13" t="s">
        <v>233</v>
      </c>
    </row>
    <row r="645" spans="2:3" ht="15" customHeight="1" x14ac:dyDescent="0.2">
      <c r="B645" s="14" t="s">
        <v>232</v>
      </c>
      <c r="C645" s="13" t="s">
        <v>231</v>
      </c>
    </row>
    <row r="646" spans="2:3" ht="15" customHeight="1" x14ac:dyDescent="0.2">
      <c r="B646" s="14" t="s">
        <v>230</v>
      </c>
      <c r="C646" s="13" t="s">
        <v>229</v>
      </c>
    </row>
    <row r="647" spans="2:3" ht="15" customHeight="1" x14ac:dyDescent="0.2">
      <c r="B647" s="14" t="s">
        <v>228</v>
      </c>
      <c r="C647" s="13" t="s">
        <v>227</v>
      </c>
    </row>
    <row r="648" spans="2:3" ht="15" customHeight="1" x14ac:dyDescent="0.2">
      <c r="B648" s="14" t="s">
        <v>226</v>
      </c>
      <c r="C648" s="13" t="s">
        <v>225</v>
      </c>
    </row>
    <row r="649" spans="2:3" ht="15" customHeight="1" x14ac:dyDescent="0.2">
      <c r="B649" s="14" t="s">
        <v>224</v>
      </c>
      <c r="C649" s="13" t="s">
        <v>223</v>
      </c>
    </row>
    <row r="650" spans="2:3" ht="15" customHeight="1" x14ac:dyDescent="0.2">
      <c r="B650" s="14" t="s">
        <v>222</v>
      </c>
      <c r="C650" s="13" t="s">
        <v>221</v>
      </c>
    </row>
    <row r="651" spans="2:3" ht="15" customHeight="1" x14ac:dyDescent="0.2">
      <c r="B651" s="14" t="s">
        <v>220</v>
      </c>
      <c r="C651" s="13" t="s">
        <v>219</v>
      </c>
    </row>
    <row r="652" spans="2:3" ht="15" customHeight="1" x14ac:dyDescent="0.2">
      <c r="B652" s="14" t="s">
        <v>218</v>
      </c>
      <c r="C652" s="13" t="s">
        <v>217</v>
      </c>
    </row>
    <row r="653" spans="2:3" ht="15" customHeight="1" x14ac:dyDescent="0.2">
      <c r="B653" s="14" t="s">
        <v>216</v>
      </c>
      <c r="C653" s="13" t="s">
        <v>215</v>
      </c>
    </row>
    <row r="654" spans="2:3" ht="15" customHeight="1" x14ac:dyDescent="0.2">
      <c r="B654" s="14" t="s">
        <v>214</v>
      </c>
      <c r="C654" s="13" t="s">
        <v>213</v>
      </c>
    </row>
    <row r="655" spans="2:3" ht="15" customHeight="1" x14ac:dyDescent="0.2">
      <c r="B655" s="14" t="s">
        <v>212</v>
      </c>
      <c r="C655" s="13" t="s">
        <v>211</v>
      </c>
    </row>
    <row r="656" spans="2:3" ht="15" customHeight="1" x14ac:dyDescent="0.2">
      <c r="B656" s="14" t="s">
        <v>210</v>
      </c>
      <c r="C656" s="13" t="s">
        <v>209</v>
      </c>
    </row>
    <row r="657" spans="2:3" ht="15" customHeight="1" x14ac:dyDescent="0.2">
      <c r="B657" s="14" t="s">
        <v>208</v>
      </c>
      <c r="C657" s="13" t="s">
        <v>207</v>
      </c>
    </row>
    <row r="658" spans="2:3" ht="15" customHeight="1" x14ac:dyDescent="0.2">
      <c r="B658" s="14" t="s">
        <v>206</v>
      </c>
      <c r="C658" s="13" t="s">
        <v>205</v>
      </c>
    </row>
    <row r="659" spans="2:3" ht="15" customHeight="1" x14ac:dyDescent="0.2">
      <c r="B659" s="14" t="s">
        <v>204</v>
      </c>
      <c r="C659" s="13" t="s">
        <v>203</v>
      </c>
    </row>
    <row r="660" spans="2:3" ht="15" customHeight="1" x14ac:dyDescent="0.2">
      <c r="B660" s="14" t="s">
        <v>202</v>
      </c>
      <c r="C660" s="13" t="s">
        <v>201</v>
      </c>
    </row>
    <row r="661" spans="2:3" ht="15" customHeight="1" x14ac:dyDescent="0.2">
      <c r="B661" s="14" t="s">
        <v>200</v>
      </c>
      <c r="C661" s="13" t="s">
        <v>199</v>
      </c>
    </row>
    <row r="662" spans="2:3" ht="15" customHeight="1" x14ac:dyDescent="0.2">
      <c r="B662" s="14" t="s">
        <v>198</v>
      </c>
      <c r="C662" s="13" t="s">
        <v>197</v>
      </c>
    </row>
    <row r="663" spans="2:3" ht="15" customHeight="1" x14ac:dyDescent="0.2">
      <c r="B663" s="14" t="s">
        <v>196</v>
      </c>
      <c r="C663" s="13" t="s">
        <v>195</v>
      </c>
    </row>
    <row r="664" spans="2:3" ht="15" customHeight="1" x14ac:dyDescent="0.2">
      <c r="B664" s="14" t="s">
        <v>194</v>
      </c>
      <c r="C664" s="13" t="s">
        <v>193</v>
      </c>
    </row>
    <row r="665" spans="2:3" ht="15" customHeight="1" x14ac:dyDescent="0.2">
      <c r="B665" s="14" t="s">
        <v>192</v>
      </c>
      <c r="C665" s="13" t="s">
        <v>191</v>
      </c>
    </row>
    <row r="666" spans="2:3" ht="15" customHeight="1" x14ac:dyDescent="0.2">
      <c r="B666" s="14" t="s">
        <v>190</v>
      </c>
      <c r="C666" s="13" t="s">
        <v>189</v>
      </c>
    </row>
    <row r="667" spans="2:3" ht="15" customHeight="1" x14ac:dyDescent="0.2">
      <c r="B667" s="14" t="s">
        <v>188</v>
      </c>
      <c r="C667" s="13" t="s">
        <v>187</v>
      </c>
    </row>
    <row r="668" spans="2:3" ht="15" customHeight="1" x14ac:dyDescent="0.2">
      <c r="B668" s="14" t="s">
        <v>186</v>
      </c>
      <c r="C668" s="13" t="s">
        <v>185</v>
      </c>
    </row>
    <row r="669" spans="2:3" ht="15" customHeight="1" x14ac:dyDescent="0.2">
      <c r="B669" s="14" t="s">
        <v>184</v>
      </c>
      <c r="C669" s="13" t="s">
        <v>183</v>
      </c>
    </row>
    <row r="670" spans="2:3" ht="15" customHeight="1" x14ac:dyDescent="0.2">
      <c r="B670" s="14" t="s">
        <v>182</v>
      </c>
      <c r="C670" s="13" t="s">
        <v>181</v>
      </c>
    </row>
    <row r="671" spans="2:3" ht="15" customHeight="1" x14ac:dyDescent="0.2">
      <c r="B671" s="14" t="s">
        <v>180</v>
      </c>
      <c r="C671" s="13" t="s">
        <v>179</v>
      </c>
    </row>
    <row r="672" spans="2:3" ht="15" customHeight="1" x14ac:dyDescent="0.2">
      <c r="B672" s="14" t="s">
        <v>178</v>
      </c>
      <c r="C672" s="13" t="s">
        <v>177</v>
      </c>
    </row>
    <row r="673" spans="2:3" ht="15" customHeight="1" x14ac:dyDescent="0.2">
      <c r="B673" s="14" t="s">
        <v>176</v>
      </c>
      <c r="C673" s="13" t="s">
        <v>175</v>
      </c>
    </row>
    <row r="674" spans="2:3" ht="15" customHeight="1" x14ac:dyDescent="0.2">
      <c r="B674" s="14" t="s">
        <v>174</v>
      </c>
      <c r="C674" s="13" t="s">
        <v>173</v>
      </c>
    </row>
    <row r="675" spans="2:3" ht="15" customHeight="1" x14ac:dyDescent="0.2">
      <c r="B675" s="14" t="s">
        <v>172</v>
      </c>
      <c r="C675" s="13" t="s">
        <v>171</v>
      </c>
    </row>
    <row r="676" spans="2:3" ht="15" customHeight="1" x14ac:dyDescent="0.2">
      <c r="B676" s="14" t="s">
        <v>170</v>
      </c>
      <c r="C676" s="13" t="s">
        <v>169</v>
      </c>
    </row>
    <row r="677" spans="2:3" ht="15" customHeight="1" x14ac:dyDescent="0.2">
      <c r="B677" s="14" t="s">
        <v>168</v>
      </c>
      <c r="C677" s="13" t="s">
        <v>167</v>
      </c>
    </row>
    <row r="678" spans="2:3" ht="15" customHeight="1" x14ac:dyDescent="0.2">
      <c r="B678" s="14" t="s">
        <v>166</v>
      </c>
      <c r="C678" s="13" t="s">
        <v>165</v>
      </c>
    </row>
    <row r="679" spans="2:3" ht="15" customHeight="1" x14ac:dyDescent="0.2">
      <c r="B679" s="14" t="s">
        <v>164</v>
      </c>
      <c r="C679" s="13" t="s">
        <v>163</v>
      </c>
    </row>
    <row r="680" spans="2:3" ht="15" customHeight="1" x14ac:dyDescent="0.2">
      <c r="B680" s="14" t="s">
        <v>162</v>
      </c>
      <c r="C680" s="13" t="s">
        <v>161</v>
      </c>
    </row>
    <row r="681" spans="2:3" ht="15" customHeight="1" x14ac:dyDescent="0.2">
      <c r="B681" s="14" t="s">
        <v>160</v>
      </c>
      <c r="C681" s="13" t="s">
        <v>159</v>
      </c>
    </row>
    <row r="682" spans="2:3" ht="15" customHeight="1" x14ac:dyDescent="0.2">
      <c r="B682" s="14" t="s">
        <v>158</v>
      </c>
      <c r="C682" s="13" t="s">
        <v>157</v>
      </c>
    </row>
    <row r="683" spans="2:3" ht="15" customHeight="1" x14ac:dyDescent="0.2">
      <c r="B683" s="14" t="s">
        <v>156</v>
      </c>
      <c r="C683" s="13" t="s">
        <v>155</v>
      </c>
    </row>
    <row r="684" spans="2:3" ht="15" customHeight="1" x14ac:dyDescent="0.2">
      <c r="B684" s="14" t="s">
        <v>154</v>
      </c>
      <c r="C684" s="13" t="s">
        <v>153</v>
      </c>
    </row>
    <row r="685" spans="2:3" ht="15" customHeight="1" x14ac:dyDescent="0.2">
      <c r="B685" s="14" t="s">
        <v>152</v>
      </c>
      <c r="C685" s="13" t="s">
        <v>151</v>
      </c>
    </row>
    <row r="686" spans="2:3" ht="15" customHeight="1" x14ac:dyDescent="0.2">
      <c r="B686" s="14" t="s">
        <v>150</v>
      </c>
      <c r="C686" s="13" t="s">
        <v>149</v>
      </c>
    </row>
    <row r="687" spans="2:3" ht="15" customHeight="1" x14ac:dyDescent="0.2">
      <c r="B687" s="14" t="s">
        <v>148</v>
      </c>
      <c r="C687" s="13" t="s">
        <v>147</v>
      </c>
    </row>
    <row r="688" spans="2:3" ht="15" customHeight="1" x14ac:dyDescent="0.2">
      <c r="B688" s="14" t="s">
        <v>146</v>
      </c>
      <c r="C688" s="13" t="s">
        <v>145</v>
      </c>
    </row>
    <row r="689" spans="2:3" ht="15" customHeight="1" x14ac:dyDescent="0.2">
      <c r="B689" s="14" t="s">
        <v>144</v>
      </c>
      <c r="C689" s="13" t="s">
        <v>143</v>
      </c>
    </row>
    <row r="690" spans="2:3" ht="15" customHeight="1" x14ac:dyDescent="0.2">
      <c r="B690" s="14" t="s">
        <v>142</v>
      </c>
      <c r="C690" s="13" t="s">
        <v>141</v>
      </c>
    </row>
    <row r="691" spans="2:3" ht="15" customHeight="1" x14ac:dyDescent="0.2">
      <c r="B691" s="14" t="s">
        <v>140</v>
      </c>
      <c r="C691" s="13" t="s">
        <v>139</v>
      </c>
    </row>
    <row r="692" spans="2:3" ht="15" customHeight="1" x14ac:dyDescent="0.2">
      <c r="B692" s="14" t="s">
        <v>138</v>
      </c>
      <c r="C692" s="13" t="s">
        <v>137</v>
      </c>
    </row>
    <row r="693" spans="2:3" ht="15" customHeight="1" x14ac:dyDescent="0.2">
      <c r="B693" s="14" t="s">
        <v>136</v>
      </c>
      <c r="C693" s="13" t="s">
        <v>135</v>
      </c>
    </row>
    <row r="694" spans="2:3" ht="15" customHeight="1" x14ac:dyDescent="0.2">
      <c r="B694" s="14" t="s">
        <v>134</v>
      </c>
      <c r="C694" s="13" t="s">
        <v>133</v>
      </c>
    </row>
    <row r="695" spans="2:3" ht="15" customHeight="1" x14ac:dyDescent="0.2">
      <c r="B695" s="14" t="s">
        <v>132</v>
      </c>
      <c r="C695" s="13" t="s">
        <v>131</v>
      </c>
    </row>
    <row r="696" spans="2:3" ht="15" customHeight="1" x14ac:dyDescent="0.2">
      <c r="B696" s="14" t="s">
        <v>130</v>
      </c>
      <c r="C696" s="13" t="s">
        <v>129</v>
      </c>
    </row>
    <row r="697" spans="2:3" ht="15" customHeight="1" x14ac:dyDescent="0.2">
      <c r="B697" s="14" t="s">
        <v>128</v>
      </c>
      <c r="C697" s="13" t="s">
        <v>127</v>
      </c>
    </row>
    <row r="698" spans="2:3" ht="15" customHeight="1" x14ac:dyDescent="0.2">
      <c r="B698" s="14" t="s">
        <v>126</v>
      </c>
      <c r="C698" s="13" t="s">
        <v>125</v>
      </c>
    </row>
    <row r="699" spans="2:3" ht="15" customHeight="1" x14ac:dyDescent="0.2">
      <c r="B699" s="14" t="s">
        <v>124</v>
      </c>
      <c r="C699" s="13" t="s">
        <v>123</v>
      </c>
    </row>
    <row r="700" spans="2:3" ht="15" customHeight="1" x14ac:dyDescent="0.2">
      <c r="B700" s="14" t="s">
        <v>122</v>
      </c>
      <c r="C700" s="13" t="s">
        <v>121</v>
      </c>
    </row>
    <row r="701" spans="2:3" ht="15" customHeight="1" x14ac:dyDescent="0.2">
      <c r="B701" s="14" t="s">
        <v>120</v>
      </c>
      <c r="C701" s="13" t="s">
        <v>119</v>
      </c>
    </row>
    <row r="702" spans="2:3" ht="15" customHeight="1" x14ac:dyDescent="0.2">
      <c r="B702" s="14" t="s">
        <v>118</v>
      </c>
      <c r="C702" s="13" t="s">
        <v>117</v>
      </c>
    </row>
    <row r="703" spans="2:3" ht="15" customHeight="1" x14ac:dyDescent="0.2">
      <c r="B703" s="14" t="s">
        <v>116</v>
      </c>
      <c r="C703" s="13" t="s">
        <v>115</v>
      </c>
    </row>
    <row r="704" spans="2:3" ht="15" customHeight="1" x14ac:dyDescent="0.2">
      <c r="B704" s="14" t="s">
        <v>114</v>
      </c>
      <c r="C704" s="13" t="s">
        <v>113</v>
      </c>
    </row>
    <row r="705" spans="2:3" ht="15" customHeight="1" x14ac:dyDescent="0.2">
      <c r="B705" s="14" t="s">
        <v>112</v>
      </c>
      <c r="C705" s="13" t="s">
        <v>111</v>
      </c>
    </row>
    <row r="706" spans="2:3" ht="15" customHeight="1" x14ac:dyDescent="0.2">
      <c r="B706" s="14" t="s">
        <v>110</v>
      </c>
      <c r="C706" s="13" t="s">
        <v>109</v>
      </c>
    </row>
    <row r="707" spans="2:3" ht="15" customHeight="1" x14ac:dyDescent="0.2">
      <c r="B707" s="14" t="s">
        <v>108</v>
      </c>
      <c r="C707" s="13" t="s">
        <v>107</v>
      </c>
    </row>
    <row r="708" spans="2:3" ht="15" customHeight="1" x14ac:dyDescent="0.2">
      <c r="B708" s="14" t="s">
        <v>106</v>
      </c>
      <c r="C708" s="13" t="s">
        <v>105</v>
      </c>
    </row>
    <row r="709" spans="2:3" ht="15" customHeight="1" x14ac:dyDescent="0.2">
      <c r="B709" s="14" t="s">
        <v>104</v>
      </c>
      <c r="C709" s="13" t="s">
        <v>103</v>
      </c>
    </row>
    <row r="710" spans="2:3" ht="15" customHeight="1" x14ac:dyDescent="0.2">
      <c r="B710" s="14" t="s">
        <v>102</v>
      </c>
      <c r="C710" s="13" t="s">
        <v>101</v>
      </c>
    </row>
    <row r="711" spans="2:3" ht="15" customHeight="1" x14ac:dyDescent="0.2">
      <c r="B711" s="14" t="s">
        <v>100</v>
      </c>
      <c r="C711" s="13" t="s">
        <v>99</v>
      </c>
    </row>
    <row r="712" spans="2:3" ht="15" customHeight="1" x14ac:dyDescent="0.2">
      <c r="B712" s="14" t="s">
        <v>98</v>
      </c>
      <c r="C712" s="13" t="s">
        <v>97</v>
      </c>
    </row>
    <row r="713" spans="2:3" ht="15" customHeight="1" x14ac:dyDescent="0.2">
      <c r="B713" s="14" t="s">
        <v>96</v>
      </c>
      <c r="C713" s="13" t="s">
        <v>95</v>
      </c>
    </row>
    <row r="714" spans="2:3" ht="15" customHeight="1" x14ac:dyDescent="0.2">
      <c r="B714" s="14" t="s">
        <v>94</v>
      </c>
      <c r="C714" s="13" t="s">
        <v>93</v>
      </c>
    </row>
    <row r="715" spans="2:3" ht="15" customHeight="1" x14ac:dyDescent="0.2">
      <c r="B715" s="14" t="s">
        <v>92</v>
      </c>
      <c r="C715" s="13" t="s">
        <v>91</v>
      </c>
    </row>
    <row r="716" spans="2:3" ht="15" customHeight="1" x14ac:dyDescent="0.2">
      <c r="B716" s="14" t="s">
        <v>90</v>
      </c>
      <c r="C716" s="13" t="s">
        <v>89</v>
      </c>
    </row>
    <row r="717" spans="2:3" ht="15" customHeight="1" x14ac:dyDescent="0.2">
      <c r="B717" s="14" t="s">
        <v>88</v>
      </c>
      <c r="C717" s="13" t="s">
        <v>87</v>
      </c>
    </row>
    <row r="718" spans="2:3" ht="15" customHeight="1" x14ac:dyDescent="0.2">
      <c r="B718" s="14" t="s">
        <v>86</v>
      </c>
      <c r="C718" s="13" t="s">
        <v>85</v>
      </c>
    </row>
    <row r="719" spans="2:3" ht="15" customHeight="1" x14ac:dyDescent="0.2">
      <c r="B719" s="14" t="s">
        <v>84</v>
      </c>
      <c r="C719" s="13" t="s">
        <v>83</v>
      </c>
    </row>
    <row r="720" spans="2:3" ht="15" customHeight="1" x14ac:dyDescent="0.2">
      <c r="B720" s="14" t="s">
        <v>82</v>
      </c>
      <c r="C720" s="13" t="s">
        <v>81</v>
      </c>
    </row>
    <row r="721" spans="2:3" ht="15" customHeight="1" x14ac:dyDescent="0.2">
      <c r="B721" s="14" t="s">
        <v>80</v>
      </c>
      <c r="C721" s="13" t="s">
        <v>79</v>
      </c>
    </row>
    <row r="722" spans="2:3" ht="15" customHeight="1" x14ac:dyDescent="0.2">
      <c r="B722" s="14" t="s">
        <v>78</v>
      </c>
      <c r="C722" s="13" t="s">
        <v>77</v>
      </c>
    </row>
    <row r="723" spans="2:3" ht="15" customHeight="1" x14ac:dyDescent="0.2">
      <c r="B723" s="14" t="s">
        <v>76</v>
      </c>
      <c r="C723" s="13" t="s">
        <v>75</v>
      </c>
    </row>
    <row r="724" spans="2:3" ht="15" customHeight="1" x14ac:dyDescent="0.2">
      <c r="B724" s="14" t="s">
        <v>74</v>
      </c>
      <c r="C724" s="13" t="s">
        <v>73</v>
      </c>
    </row>
    <row r="725" spans="2:3" ht="15" customHeight="1" x14ac:dyDescent="0.2">
      <c r="B725" s="14" t="s">
        <v>72</v>
      </c>
      <c r="C725" s="13" t="s">
        <v>71</v>
      </c>
    </row>
    <row r="726" spans="2:3" ht="15" customHeight="1" x14ac:dyDescent="0.2">
      <c r="B726" s="14" t="s">
        <v>70</v>
      </c>
      <c r="C726" s="13" t="s">
        <v>69</v>
      </c>
    </row>
    <row r="727" spans="2:3" ht="15" customHeight="1" x14ac:dyDescent="0.2">
      <c r="B727" s="14" t="s">
        <v>68</v>
      </c>
      <c r="C727" s="13" t="s">
        <v>67</v>
      </c>
    </row>
    <row r="728" spans="2:3" ht="15" customHeight="1" x14ac:dyDescent="0.2">
      <c r="B728" s="14" t="s">
        <v>66</v>
      </c>
      <c r="C728" s="13" t="s">
        <v>65</v>
      </c>
    </row>
    <row r="729" spans="2:3" ht="15" customHeight="1" x14ac:dyDescent="0.2">
      <c r="B729" s="14" t="s">
        <v>64</v>
      </c>
      <c r="C729" s="13" t="s">
        <v>63</v>
      </c>
    </row>
    <row r="730" spans="2:3" ht="15" customHeight="1" x14ac:dyDescent="0.2">
      <c r="B730" s="14" t="s">
        <v>62</v>
      </c>
      <c r="C730" s="13" t="s">
        <v>61</v>
      </c>
    </row>
    <row r="731" spans="2:3" ht="15" customHeight="1" x14ac:dyDescent="0.2">
      <c r="B731" s="14" t="s">
        <v>60</v>
      </c>
      <c r="C731" s="13" t="s">
        <v>59</v>
      </c>
    </row>
    <row r="732" spans="2:3" ht="15" customHeight="1" x14ac:dyDescent="0.2">
      <c r="B732" s="14" t="s">
        <v>58</v>
      </c>
      <c r="C732" s="13" t="s">
        <v>57</v>
      </c>
    </row>
    <row r="733" spans="2:3" ht="15" customHeight="1" x14ac:dyDescent="0.2">
      <c r="B733" s="14" t="s">
        <v>56</v>
      </c>
      <c r="C733" s="13" t="s">
        <v>55</v>
      </c>
    </row>
    <row r="734" spans="2:3" ht="15" customHeight="1" x14ac:dyDescent="0.2">
      <c r="B734" s="14" t="s">
        <v>54</v>
      </c>
      <c r="C734" s="13" t="s">
        <v>53</v>
      </c>
    </row>
    <row r="735" spans="2:3" ht="15" customHeight="1" x14ac:dyDescent="0.2">
      <c r="B735" s="14" t="s">
        <v>52</v>
      </c>
      <c r="C735" s="13" t="s">
        <v>51</v>
      </c>
    </row>
    <row r="736" spans="2:3" ht="15" customHeight="1" x14ac:dyDescent="0.2">
      <c r="B736" s="14" t="s">
        <v>50</v>
      </c>
      <c r="C736" s="13" t="s">
        <v>49</v>
      </c>
    </row>
    <row r="737" spans="2:3" ht="15" customHeight="1" x14ac:dyDescent="0.2">
      <c r="B737" s="14" t="s">
        <v>48</v>
      </c>
      <c r="C737" s="13" t="s">
        <v>47</v>
      </c>
    </row>
    <row r="738" spans="2:3" ht="15" customHeight="1" x14ac:dyDescent="0.2">
      <c r="B738" s="14" t="s">
        <v>46</v>
      </c>
      <c r="C738" s="13" t="s">
        <v>45</v>
      </c>
    </row>
    <row r="739" spans="2:3" ht="15" customHeight="1" x14ac:dyDescent="0.2">
      <c r="B739" s="14" t="s">
        <v>44</v>
      </c>
      <c r="C739" s="13" t="s">
        <v>43</v>
      </c>
    </row>
    <row r="740" spans="2:3" ht="15" customHeight="1" x14ac:dyDescent="0.2">
      <c r="B740" s="14" t="s">
        <v>42</v>
      </c>
      <c r="C740" s="13" t="s">
        <v>41</v>
      </c>
    </row>
    <row r="741" spans="2:3" ht="15" customHeight="1" x14ac:dyDescent="0.2">
      <c r="B741" s="14"/>
      <c r="C741" s="13"/>
    </row>
    <row r="742" spans="2:3" ht="15" customHeight="1" x14ac:dyDescent="0.2">
      <c r="B742" s="12"/>
      <c r="C742" s="11"/>
    </row>
    <row r="743" spans="2:3" ht="15" customHeight="1" x14ac:dyDescent="0.2">
      <c r="B743" s="4"/>
      <c r="C743" s="4"/>
    </row>
    <row r="744" spans="2:3" ht="15" customHeight="1" x14ac:dyDescent="0.2">
      <c r="B744" s="4"/>
      <c r="C744" s="4"/>
    </row>
    <row r="745" spans="2:3" ht="15" customHeight="1" x14ac:dyDescent="0.2">
      <c r="B745" s="9" t="s">
        <v>40</v>
      </c>
      <c r="C745" s="4"/>
    </row>
    <row r="746" spans="2:3" ht="15" customHeight="1" x14ac:dyDescent="0.2">
      <c r="B746" s="6"/>
      <c r="C746" s="4"/>
    </row>
    <row r="747" spans="2:3" ht="15" customHeight="1" x14ac:dyDescent="0.2">
      <c r="B747" s="10"/>
      <c r="C747" s="4"/>
    </row>
    <row r="748" spans="2:3" ht="15" customHeight="1" x14ac:dyDescent="0.2">
      <c r="B748" s="6"/>
      <c r="C748" s="4"/>
    </row>
    <row r="749" spans="2:3" ht="15" customHeight="1" x14ac:dyDescent="0.2">
      <c r="B749" s="6"/>
      <c r="C749" s="4"/>
    </row>
    <row r="750" spans="2:3" ht="15" customHeight="1" x14ac:dyDescent="0.2">
      <c r="B750" s="7"/>
      <c r="C750" s="4"/>
    </row>
    <row r="751" spans="2:3" ht="15" customHeight="1" x14ac:dyDescent="0.2">
      <c r="B751" s="4"/>
      <c r="C751" s="4"/>
    </row>
    <row r="752" spans="2:3" ht="15" customHeight="1" x14ac:dyDescent="0.2">
      <c r="B752" s="4"/>
      <c r="C752" s="4"/>
    </row>
    <row r="753" spans="2:3" ht="15" customHeight="1" x14ac:dyDescent="0.2">
      <c r="B753" s="9" t="s">
        <v>39</v>
      </c>
      <c r="C753" s="4"/>
    </row>
    <row r="754" spans="2:3" ht="15" customHeight="1" x14ac:dyDescent="0.2">
      <c r="B754" s="6"/>
      <c r="C754" s="4"/>
    </row>
    <row r="755" spans="2:3" ht="15" customHeight="1" x14ac:dyDescent="0.2">
      <c r="B755" s="10"/>
      <c r="C755" s="4"/>
    </row>
    <row r="756" spans="2:3" ht="15" customHeight="1" x14ac:dyDescent="0.2">
      <c r="B756" s="6"/>
      <c r="C756" s="4"/>
    </row>
    <row r="757" spans="2:3" ht="15" customHeight="1" x14ac:dyDescent="0.2">
      <c r="B757" s="6"/>
      <c r="C757" s="4"/>
    </row>
    <row r="758" spans="2:3" ht="15" customHeight="1" x14ac:dyDescent="0.2">
      <c r="B758" s="7"/>
      <c r="C758" s="4"/>
    </row>
    <row r="759" spans="2:3" ht="15" customHeight="1" x14ac:dyDescent="0.2">
      <c r="B759" s="4"/>
      <c r="C759" s="4"/>
    </row>
    <row r="760" spans="2:3" ht="15" customHeight="1" x14ac:dyDescent="0.2">
      <c r="B760" s="9" t="s">
        <v>38</v>
      </c>
      <c r="C760" s="4"/>
    </row>
    <row r="761" spans="2:3" ht="15" customHeight="1" x14ac:dyDescent="0.2">
      <c r="B761" s="6" t="s">
        <v>37</v>
      </c>
      <c r="C761" s="4"/>
    </row>
    <row r="762" spans="2:3" ht="15" customHeight="1" x14ac:dyDescent="0.2">
      <c r="B762" s="6" t="s">
        <v>36</v>
      </c>
      <c r="C762" s="4"/>
    </row>
    <row r="763" spans="2:3" ht="15" customHeight="1" x14ac:dyDescent="0.2">
      <c r="B763" s="6" t="s">
        <v>35</v>
      </c>
      <c r="C763" s="4"/>
    </row>
    <row r="764" spans="2:3" ht="15" customHeight="1" x14ac:dyDescent="0.2">
      <c r="B764" s="6" t="s">
        <v>34</v>
      </c>
      <c r="C764" s="4"/>
    </row>
    <row r="765" spans="2:3" ht="15" customHeight="1" x14ac:dyDescent="0.2">
      <c r="B765" s="6" t="s">
        <v>33</v>
      </c>
      <c r="C765" s="4"/>
    </row>
    <row r="766" spans="2:3" ht="15" customHeight="1" x14ac:dyDescent="0.2">
      <c r="B766" s="6" t="s">
        <v>32</v>
      </c>
      <c r="C766" s="4"/>
    </row>
    <row r="767" spans="2:3" ht="15" customHeight="1" x14ac:dyDescent="0.2">
      <c r="B767" s="6" t="s">
        <v>31</v>
      </c>
      <c r="C767" s="4"/>
    </row>
    <row r="768" spans="2:3" ht="15" customHeight="1" x14ac:dyDescent="0.2">
      <c r="B768" s="6" t="s">
        <v>30</v>
      </c>
      <c r="C768" s="4"/>
    </row>
    <row r="769" spans="2:10" ht="15" customHeight="1" x14ac:dyDescent="0.2">
      <c r="B769" s="6" t="s">
        <v>29</v>
      </c>
      <c r="C769" s="4"/>
    </row>
    <row r="770" spans="2:10" ht="15" customHeight="1" x14ac:dyDescent="0.2">
      <c r="B770" s="6" t="s">
        <v>28</v>
      </c>
      <c r="C770" s="4"/>
    </row>
    <row r="771" spans="2:10" ht="15" customHeight="1" x14ac:dyDescent="0.2">
      <c r="B771" s="6" t="s">
        <v>27</v>
      </c>
      <c r="C771" s="4"/>
    </row>
    <row r="772" spans="2:10" ht="15" customHeight="1" x14ac:dyDescent="0.2">
      <c r="B772" s="6" t="s">
        <v>26</v>
      </c>
      <c r="C772" s="4"/>
    </row>
    <row r="773" spans="2:10" ht="15" customHeight="1" x14ac:dyDescent="0.2">
      <c r="B773" s="6" t="s">
        <v>7</v>
      </c>
      <c r="C773" s="4"/>
    </row>
    <row r="774" spans="2:10" ht="15" customHeight="1" x14ac:dyDescent="0.2">
      <c r="B774" s="7"/>
      <c r="C774" s="4"/>
    </row>
    <row r="775" spans="2:10" ht="15" customHeight="1" x14ac:dyDescent="0.2">
      <c r="B775" s="4"/>
      <c r="C775" s="4"/>
    </row>
    <row r="776" spans="2:10" ht="15" customHeight="1" x14ac:dyDescent="0.2">
      <c r="B776" s="9" t="s">
        <v>25</v>
      </c>
      <c r="C776" s="4"/>
    </row>
    <row r="777" spans="2:10" ht="15" customHeight="1" x14ac:dyDescent="0.2">
      <c r="B777" s="6" t="s">
        <v>24</v>
      </c>
      <c r="C777" s="4"/>
    </row>
    <row r="778" spans="2:10" ht="15" customHeight="1" x14ac:dyDescent="0.2">
      <c r="B778" s="6" t="s">
        <v>23</v>
      </c>
      <c r="C778" s="4"/>
    </row>
    <row r="779" spans="2:10" ht="15" customHeight="1" x14ac:dyDescent="0.2">
      <c r="B779" s="6" t="s">
        <v>22</v>
      </c>
      <c r="C779" s="4"/>
    </row>
    <row r="780" spans="2:10" ht="15" customHeight="1" x14ac:dyDescent="0.2">
      <c r="B780" s="6" t="s">
        <v>21</v>
      </c>
      <c r="C780" s="4"/>
    </row>
    <row r="781" spans="2:10" ht="15" customHeight="1" x14ac:dyDescent="0.2">
      <c r="B781" s="6" t="s">
        <v>20</v>
      </c>
      <c r="C781" s="4"/>
    </row>
    <row r="782" spans="2:10" ht="15" customHeight="1" x14ac:dyDescent="0.2">
      <c r="B782" s="6" t="s">
        <v>19</v>
      </c>
      <c r="C782" s="4"/>
    </row>
    <row r="783" spans="2:10" ht="15" customHeight="1" x14ac:dyDescent="0.2">
      <c r="B783" s="6" t="s">
        <v>18</v>
      </c>
      <c r="C783" s="4"/>
      <c r="J783" s="8"/>
    </row>
    <row r="784" spans="2:10" ht="15" customHeight="1" x14ac:dyDescent="0.2">
      <c r="B784" s="6" t="s">
        <v>17</v>
      </c>
      <c r="C784" s="4"/>
    </row>
    <row r="785" spans="2:13" ht="15" customHeight="1" x14ac:dyDescent="0.2">
      <c r="B785" s="6" t="s">
        <v>16</v>
      </c>
      <c r="C785" s="4"/>
    </row>
    <row r="786" spans="2:13" ht="15" customHeight="1" x14ac:dyDescent="0.2">
      <c r="B786" s="6" t="s">
        <v>15</v>
      </c>
      <c r="C786" s="4"/>
    </row>
    <row r="787" spans="2:13" ht="15" customHeight="1" x14ac:dyDescent="0.2">
      <c r="B787" s="6" t="s">
        <v>14</v>
      </c>
      <c r="C787" s="4"/>
    </row>
    <row r="788" spans="2:13" ht="15" customHeight="1" x14ac:dyDescent="0.2">
      <c r="B788" s="6" t="s">
        <v>13</v>
      </c>
      <c r="C788" s="4"/>
    </row>
    <row r="789" spans="2:13" ht="15" customHeight="1" x14ac:dyDescent="0.2">
      <c r="B789" s="6" t="s">
        <v>12</v>
      </c>
      <c r="C789" s="4"/>
      <c r="M789" s="8"/>
    </row>
    <row r="790" spans="2:13" ht="15" customHeight="1" x14ac:dyDescent="0.2">
      <c r="B790" s="6" t="s">
        <v>11</v>
      </c>
      <c r="C790" s="4"/>
      <c r="M790" s="8"/>
    </row>
    <row r="791" spans="2:13" ht="15" customHeight="1" x14ac:dyDescent="0.2">
      <c r="B791" s="6" t="s">
        <v>10</v>
      </c>
      <c r="C791" s="4"/>
    </row>
    <row r="792" spans="2:13" ht="15" customHeight="1" x14ac:dyDescent="0.2">
      <c r="B792" s="6" t="s">
        <v>9</v>
      </c>
      <c r="C792" s="4"/>
    </row>
    <row r="793" spans="2:13" ht="15" customHeight="1" x14ac:dyDescent="0.2">
      <c r="B793" s="6" t="s">
        <v>8</v>
      </c>
      <c r="C793" s="4"/>
    </row>
    <row r="794" spans="2:13" ht="15" customHeight="1" x14ac:dyDescent="0.2">
      <c r="B794" s="6" t="s">
        <v>7</v>
      </c>
      <c r="C794" s="4"/>
    </row>
    <row r="795" spans="2:13" ht="15" customHeight="1" x14ac:dyDescent="0.2">
      <c r="B795" s="6"/>
      <c r="C795" s="4"/>
    </row>
    <row r="796" spans="2:13" ht="15" customHeight="1" x14ac:dyDescent="0.2">
      <c r="B796" s="7"/>
      <c r="C796" s="4"/>
    </row>
    <row r="797" spans="2:13" ht="15" customHeight="1" x14ac:dyDescent="0.2">
      <c r="B797" s="4"/>
      <c r="C797" s="4"/>
    </row>
    <row r="798" spans="2:13" ht="15" customHeight="1" x14ac:dyDescent="0.2">
      <c r="B798" s="6" t="s">
        <v>6</v>
      </c>
      <c r="C798" s="6" t="e">
        <f>'[3]MEPS Upload'!C6</f>
        <v>#REF!</v>
      </c>
    </row>
    <row r="799" spans="2:13" ht="15" customHeight="1" x14ac:dyDescent="0.2">
      <c r="B799" s="6" t="s">
        <v>5</v>
      </c>
      <c r="C799" s="6" t="e">
        <f>'[3]MEPS Upload'!C7</f>
        <v>#REF!</v>
      </c>
    </row>
    <row r="800" spans="2:13" ht="15" customHeight="1" x14ac:dyDescent="0.2">
      <c r="B800" s="6" t="s">
        <v>4</v>
      </c>
      <c r="C800" s="6" t="e">
        <f>'[3]MEPS Upload'!C12</f>
        <v>#REF!</v>
      </c>
    </row>
    <row r="801" spans="2:3" ht="15" customHeight="1" x14ac:dyDescent="0.2">
      <c r="B801" s="6" t="s">
        <v>3</v>
      </c>
      <c r="C801" s="6" t="e">
        <f>'[3]MEPS Upload'!C13</f>
        <v>#REF!</v>
      </c>
    </row>
    <row r="802" spans="2:3" ht="15" customHeight="1" x14ac:dyDescent="0.2">
      <c r="B802" s="6" t="s">
        <v>2</v>
      </c>
      <c r="C802" s="6" t="e">
        <f>'[3]MEPS Upload'!C2</f>
        <v>#REF!</v>
      </c>
    </row>
    <row r="803" spans="2:3" ht="15" customHeight="1" x14ac:dyDescent="0.2">
      <c r="B803" s="4"/>
      <c r="C803" s="4"/>
    </row>
    <row r="804" spans="2:3" ht="15" customHeight="1" x14ac:dyDescent="0.2">
      <c r="B804" s="4"/>
      <c r="C804" s="4"/>
    </row>
    <row r="805" spans="2:3" ht="15" customHeight="1" x14ac:dyDescent="0.2">
      <c r="B805" s="4"/>
      <c r="C805" s="4"/>
    </row>
    <row r="806" spans="2:3" ht="15" customHeight="1" x14ac:dyDescent="0.2">
      <c r="B806" s="4"/>
      <c r="C806" s="4"/>
    </row>
    <row r="807" spans="2:3" ht="15" customHeight="1" x14ac:dyDescent="0.2">
      <c r="B807" s="4"/>
      <c r="C807" s="4"/>
    </row>
    <row r="808" spans="2:3" ht="15" customHeight="1" x14ac:dyDescent="0.2">
      <c r="B808" s="4"/>
      <c r="C808" s="4"/>
    </row>
    <row r="809" spans="2:3" ht="15" customHeight="1" x14ac:dyDescent="0.2">
      <c r="B809" s="4"/>
      <c r="C809" s="4"/>
    </row>
    <row r="810" spans="2:3" ht="15" customHeight="1" x14ac:dyDescent="0.2">
      <c r="B810" s="4"/>
      <c r="C810" s="4"/>
    </row>
    <row r="811" spans="2:3" ht="15" customHeight="1" x14ac:dyDescent="0.2">
      <c r="B811" s="4"/>
      <c r="C811" s="4"/>
    </row>
    <row r="812" spans="2:3" ht="15" customHeight="1" x14ac:dyDescent="0.2">
      <c r="B812" s="4"/>
      <c r="C812" s="4"/>
    </row>
    <row r="813" spans="2:3" ht="15" customHeight="1" x14ac:dyDescent="0.2">
      <c r="B813" s="4"/>
      <c r="C813" s="4"/>
    </row>
    <row r="814" spans="2:3" ht="15" customHeight="1" x14ac:dyDescent="0.2">
      <c r="B814" s="4"/>
      <c r="C814" s="4"/>
    </row>
    <row r="815" spans="2:3" ht="15" customHeight="1" x14ac:dyDescent="0.2">
      <c r="B815" s="4"/>
      <c r="C815" s="4"/>
    </row>
    <row r="816" spans="2:3" ht="15" customHeight="1" x14ac:dyDescent="0.2">
      <c r="B816" s="4"/>
      <c r="C816" s="4"/>
    </row>
    <row r="817" spans="2:3" ht="15" customHeight="1" x14ac:dyDescent="0.2">
      <c r="B817" s="4"/>
      <c r="C817" s="4"/>
    </row>
    <row r="818" spans="2:3" ht="15" customHeight="1" x14ac:dyDescent="0.2">
      <c r="B818" s="4"/>
      <c r="C818" s="4"/>
    </row>
    <row r="819" spans="2:3" ht="15" customHeight="1" x14ac:dyDescent="0.2">
      <c r="B819" s="4"/>
      <c r="C819" s="4"/>
    </row>
    <row r="820" spans="2:3" ht="15" customHeight="1" x14ac:dyDescent="0.2">
      <c r="B820" s="4"/>
      <c r="C820" s="4"/>
    </row>
    <row r="821" spans="2:3" ht="15" customHeight="1" x14ac:dyDescent="0.2">
      <c r="B821" s="4"/>
      <c r="C821" s="4"/>
    </row>
    <row r="822" spans="2:3" ht="15" customHeight="1" x14ac:dyDescent="0.2">
      <c r="B822" s="4"/>
      <c r="C822" s="4"/>
    </row>
    <row r="823" spans="2:3" ht="15" customHeight="1" x14ac:dyDescent="0.2">
      <c r="B823" s="4"/>
      <c r="C823" s="4"/>
    </row>
    <row r="824" spans="2:3" ht="15" customHeight="1" x14ac:dyDescent="0.2">
      <c r="B824" s="4"/>
      <c r="C824" s="4"/>
    </row>
    <row r="825" spans="2:3" ht="15" customHeight="1" x14ac:dyDescent="0.2">
      <c r="B825" s="4"/>
      <c r="C825" s="4"/>
    </row>
    <row r="826" spans="2:3" ht="15" customHeight="1" x14ac:dyDescent="0.2">
      <c r="B826" s="5">
        <f>SUM(AM70+AM71+AM72+AM73+AM74+AM75+AM76+AM77+AM78+AM79+AP79+AP78+AP77+AP76+AP75+AP74+AP73+AP72+AP71+AP70+AT70+AT71+AT72+AT73+AT74+AT75+AT76+AT77+AT78+AT79+AX79+AX78+AX77+AX76+AX75+AX74+AX73+AX72+AX71+AX70+BA70+BA71+BA72+BA73+BA74+BA75+BA76+BA77+BA78+BA79)</f>
        <v>0</v>
      </c>
      <c r="C826" s="4"/>
    </row>
    <row r="827" spans="2:3" ht="15" customHeight="1" x14ac:dyDescent="0.2">
      <c r="B827" s="4" t="str">
        <f>IFERROR(IF(VendorCodeR+VendorNameR+FromAddressR+FromCityR+FromStateR+FromZipR+FromCountryR+PackagingContactR+PackagingContactTitleR+PackagingContactEmailR+PackagingContactPhoneR+PackagingContactExtR+CATSiteR+ShipTypeR+PNR+DescriptionR+RevR+ReferencePartsR+NPICPIR+MOQR+EAUR+PartProtectionR+RustPreventionR+PaintedR+SurfaceTreatmentR+AdditionalPartInfoR+MaterialPerPartR+DunnagePerPartR+DollarPerPalletR+LaborPerPartR+BMaterialPerPartR+BDunnagePerPartR+BDollarPerPalletR+BLaborPerPartR+PartLengthR+ContainerLengthR+PalletLenghtR+LoadLengthR+PartWidthR+ContainerWidthR+PalletWidthR+LoadWidthR+PartHeightR+ContainerHeightR+PalletHeightR+LoadHeightR+PartWeightR+ContainerWeightR+PalletWeightR+BContainerLengthR+BContainerWidthR+BContainerHeightR+BContainerWeightR+BPalletLenghtR+BPalletWidthR+BPalletHeightR+BPalletWeightR+BLoadLengthR+BLoadWidthR+BLoadHeightR+PkgIDR+ContainerClassR+ContainerMaterialR+ContainerTypeR+ContainerSourceR+ContainerPcsPerLayerR+ContainerLayersPerContainerR+QtyR+DunnageTypeR+DunnageMaterialR+ExportCompliantR+PackagingCommentsR+AJ30+BContainerR+BContainerMaterialR+BContainerTypeR+BContainerSourceR+BContainerPcsPerLayerR+BContainerLayersPerContainerR+BQTYR+BDunnageTypeR+BDunnageMaterialR+BExportCompliantR+BPackagingCommentsR+LoadTypeR+ContainersPerLayerR+LayersPerPalletR+SecuredWithR+StackR+MaxContainersPerPalletR+LoadIDR+LoadCommentsR+BLoadTypeR+BContainersPerLayerR+BLayersPerPalletR+BSecureR+BStackR+BMaxContainersPerPalletR+BLoadIDR+BLoadCommentsR+H62+H63+H64+H65+H66+AG62+AG63+AG64+AG65+AG66+SSig1R+CatSig1R+L85+SSig2R+CatSig2R+U85+SSig3R+CatSig3R+AD85+SSig4R+CatSig4R+AM85+SSig5R+CatSig5R+AV85+SSig7R+CatSig7R+SSig6R+SSig8R+CatSig8R+CatSig6R+H70+H71+H72+H73+H74+H75+H76+H77+H78+H79+O70+O71+O72+O73+O74+O75+O76+O77+O78+O79+V70+V71+V72+V73+V74+V75+V76+V77+V78+V79+AB70+AB71+AB72+AB73+AB74+AB75+AB76+AB77+AB78+AB79+AI70+AI71+AI72+AI73+AI74+AI75+AI76+AI77+AI78+AI79+AK70+AK71+AK72+AK73+AK74+AK75+AK76+AK77+AK78+AK79+AM70+AM71+AM72+AM73+AM74+AM75+AM76+AM77+AM78+AM79+AP70+AP71+AP72+AP73+AP74+AP75+AP76+AP77+AP78+AP79+AT70+B826=0, "Green", "Yellow"),"Yellow")</f>
        <v>Yellow</v>
      </c>
      <c r="C827" s="4"/>
    </row>
    <row r="828" spans="2:3" ht="15" customHeight="1" x14ac:dyDescent="0.2">
      <c r="B828" s="4" t="b">
        <f>ISBLANK(VendorCodeR+VendorNameR+FromAddressR+FromCityR+FromStateR+FromZipR+FromCountryR+PackagingContactR+PackagingContactTitleR+PackagingContactEmailR+PackagingContactPhoneR+PackagingContactExtR+CATSiteR+ShipTypeR+PNR+DescriptionR+RevR+ReferencePartsR+NPICPIR+MOQR+EAUR+PartProtectionR+RustPreventionR+PaintedR+SurfaceTreatmentR+AdditionalPartInfoR+MaterialPerPartR+DunnagePerPartR+DollarPerPalletR+LaborPerPartR+BMaterialPerPartR+BDunnagePerPartR+BDollarPerPalletR+BLaborPerPartR+PartLengthR+ContainerLengthR+PalletLenghtR+LoadLengthR+PartWidthR+ContainerWidthR+PalletWidthR+LoadWidthR+PartHeightR+ContainerHeightR+PalletHeightR+LoadHeightR+PartWeightR+ContainerWeightR+PalletWeightR+BContainerLengthR+BContainerWidthR+BContainerHeightR+BContainerWeightR+BPalletLenghtR+BPalletWidthR+BPalletHeightR+BPalletWeightR+BLoadLengthR+BLoadWidthR+BLoadHeightR+PkgIDR+ContainerClassR+ContainerMaterialR+ContainerTypeR+ContainerSourceR+ContainerPcsPerLayerR+ContainerLayersPerContainerR+QtyR+DunnageTypeR+DunnageMaterialR+ExportCompliantR+PackagingCommentsR+AJ31+BContainerR+BContainerMaterialR+BContainerTypeR+BContainerSourceR+BContainerPcsPerLayerR+BContainerLayersPerContainerR+BQTYR+BDunnageTypeR+BDunnageMaterialR+BExportCompliantR+BPackagingCommentsR+LoadTypeR+ContainersPerLayerR+LayersPerPalletR+SecuredWithR+StackR+MaxContainersPerPalletR+LoadIDR+LoadCommentsR+BLoadTypeR+BContainersPerLayerR+BLayersPerPalletR+BSecureR+BStackR+BMaxContainersPerPalletR+BLoadIDR+BLoadCommentsR+H63+H64+H65+H66+H67+AG63+AG64+AG65+AG66+AG67+SSig1R+CatSig1R+L86+SSig2R+CatSig2R+U86+SSig3R+CatSig3R+AD86+SSig4R+CatSig4R+AM86+SSig5R+CatSig5R+AV86+SSig7R+CatSig7R+SSig6R+SSig8R+CatSig8R+CatSig6R+H71+H72+H73+H74+H75+H76+H77+H78+H79+H80+O71+O72+O73+O74+O75+O76+O77+O78+O79+O80+V71+V72+V73+V74+V75+V76+V77+V78+V79+V80+AB71+AB72+AB73+AB74+AB75+AB76+AB77+AB78+AB79+AB80+AI71+AI72+AI73+AI74+AI75+AI76+AI77+AI78+AI79+AI80+AK71+AK72+AK73+AK74+AK75+AK76+AK77+AK78+AK79+AK80+AM71+AM72+AM73+AM74+AM75+AM76+AM77+AM78+AM79+AM80+AP71+AP72+AP73+AP74+AP75+AP76+AP77+AP78+AP79+AP80+AT71+B826)</f>
        <v>0</v>
      </c>
      <c r="C828" s="4"/>
    </row>
    <row r="829" spans="2:3" ht="15" customHeight="1" x14ac:dyDescent="0.2">
      <c r="B829" s="4"/>
      <c r="C829" s="4"/>
    </row>
    <row r="830" spans="2:3" ht="15" customHeight="1" x14ac:dyDescent="0.2">
      <c r="B830" s="4"/>
      <c r="C830" s="4"/>
    </row>
    <row r="831" spans="2:3" ht="15" customHeight="1" x14ac:dyDescent="0.2">
      <c r="B831" s="4"/>
      <c r="C831" s="4"/>
    </row>
    <row r="832" spans="2:3" ht="15" customHeight="1" x14ac:dyDescent="0.2">
      <c r="B832" s="4"/>
      <c r="C832" s="4"/>
    </row>
    <row r="833" spans="2:3" ht="15" customHeight="1" x14ac:dyDescent="0.2">
      <c r="B833" s="4"/>
      <c r="C833" s="4"/>
    </row>
    <row r="834" spans="2:3" ht="15" customHeight="1" x14ac:dyDescent="0.2">
      <c r="B834" s="4"/>
      <c r="C834" s="4"/>
    </row>
    <row r="835" spans="2:3" ht="15" customHeight="1" x14ac:dyDescent="0.2">
      <c r="B835" s="4"/>
      <c r="C835" s="4"/>
    </row>
    <row r="836" spans="2:3" ht="15" customHeight="1" x14ac:dyDescent="0.2">
      <c r="B836" s="4"/>
      <c r="C836" s="4"/>
    </row>
    <row r="837" spans="2:3" ht="15" customHeight="1" x14ac:dyDescent="0.2">
      <c r="B837" s="4"/>
      <c r="C837" s="4"/>
    </row>
    <row r="838" spans="2:3" ht="15" customHeight="1" x14ac:dyDescent="0.2">
      <c r="B838" s="4"/>
      <c r="C838" s="4"/>
    </row>
    <row r="839" spans="2:3" ht="15" customHeight="1" x14ac:dyDescent="0.2">
      <c r="B839" s="4"/>
      <c r="C839" s="4"/>
    </row>
    <row r="840" spans="2:3" ht="15" customHeight="1" x14ac:dyDescent="0.2">
      <c r="B840" s="4"/>
      <c r="C840" s="4"/>
    </row>
    <row r="841" spans="2:3" ht="15" customHeight="1" x14ac:dyDescent="0.2">
      <c r="B841" s="4"/>
      <c r="C841" s="4"/>
    </row>
    <row r="842" spans="2:3" ht="15" customHeight="1" x14ac:dyDescent="0.2">
      <c r="B842" s="4"/>
      <c r="C842" s="4"/>
    </row>
    <row r="843" spans="2:3" ht="15" customHeight="1" x14ac:dyDescent="0.2">
      <c r="B843" s="4"/>
      <c r="C843" s="4"/>
    </row>
    <row r="844" spans="2:3" ht="15" customHeight="1" x14ac:dyDescent="0.2">
      <c r="B844" s="4"/>
      <c r="C844" s="4"/>
    </row>
    <row r="845" spans="2:3" ht="15" customHeight="1" x14ac:dyDescent="0.2">
      <c r="B845" s="4"/>
      <c r="C845" s="4"/>
    </row>
    <row r="846" spans="2:3" ht="15" customHeight="1" x14ac:dyDescent="0.2">
      <c r="B846" s="4"/>
      <c r="C846" s="4"/>
    </row>
    <row r="847" spans="2:3" ht="15" customHeight="1" x14ac:dyDescent="0.2">
      <c r="B847" s="4"/>
      <c r="C847" s="4"/>
    </row>
    <row r="848" spans="2:3" ht="15" customHeight="1" x14ac:dyDescent="0.2">
      <c r="B848" s="4"/>
      <c r="C848" s="4"/>
    </row>
    <row r="849" spans="2:3" ht="15" customHeight="1" x14ac:dyDescent="0.2">
      <c r="B849" s="4"/>
      <c r="C849" s="4"/>
    </row>
    <row r="850" spans="2:3" ht="15" customHeight="1" x14ac:dyDescent="0.2">
      <c r="B850" s="4"/>
      <c r="C850" s="4"/>
    </row>
    <row r="851" spans="2:3" ht="15" customHeight="1" x14ac:dyDescent="0.2">
      <c r="B851" s="4"/>
      <c r="C851" s="4"/>
    </row>
    <row r="852" spans="2:3" ht="15" customHeight="1" x14ac:dyDescent="0.2">
      <c r="B852" s="4"/>
      <c r="C852" s="4"/>
    </row>
    <row r="853" spans="2:3" ht="15" customHeight="1" x14ac:dyDescent="0.2">
      <c r="B853" s="4"/>
      <c r="C853" s="4"/>
    </row>
    <row r="854" spans="2:3" ht="15" customHeight="1" x14ac:dyDescent="0.2">
      <c r="B854" s="4"/>
      <c r="C854" s="4"/>
    </row>
    <row r="855" spans="2:3" ht="15" customHeight="1" x14ac:dyDescent="0.2">
      <c r="B855" s="4"/>
      <c r="C855" s="4"/>
    </row>
    <row r="856" spans="2:3" ht="15" customHeight="1" x14ac:dyDescent="0.2">
      <c r="B856" s="4"/>
      <c r="C856" s="4"/>
    </row>
    <row r="857" spans="2:3" ht="15" customHeight="1" x14ac:dyDescent="0.2">
      <c r="B857" s="4"/>
      <c r="C857" s="4"/>
    </row>
    <row r="858" spans="2:3" ht="15" customHeight="1" x14ac:dyDescent="0.2">
      <c r="B858" s="4"/>
      <c r="C858" s="4"/>
    </row>
    <row r="859" spans="2:3" ht="15" customHeight="1" x14ac:dyDescent="0.2">
      <c r="B859" s="4"/>
      <c r="C859" s="4"/>
    </row>
    <row r="860" spans="2:3" ht="15" customHeight="1" x14ac:dyDescent="0.2">
      <c r="B860" s="4"/>
      <c r="C860" s="4"/>
    </row>
    <row r="861" spans="2:3" ht="15" customHeight="1" x14ac:dyDescent="0.2">
      <c r="B861" s="4"/>
      <c r="C861" s="4"/>
    </row>
    <row r="862" spans="2:3" ht="15" customHeight="1" x14ac:dyDescent="0.2">
      <c r="B862" s="4"/>
      <c r="C862" s="4"/>
    </row>
    <row r="863" spans="2:3" ht="15" customHeight="1" x14ac:dyDescent="0.2">
      <c r="B863" s="4"/>
      <c r="C863" s="4"/>
    </row>
    <row r="864" spans="2:3" ht="15" customHeight="1" x14ac:dyDescent="0.2">
      <c r="B864" s="4"/>
      <c r="C864" s="4"/>
    </row>
    <row r="865" spans="2:3" ht="15" customHeight="1" x14ac:dyDescent="0.2">
      <c r="B865" s="4"/>
      <c r="C865" s="4"/>
    </row>
    <row r="866" spans="2:3" ht="15" customHeight="1" x14ac:dyDescent="0.2">
      <c r="B866" s="4"/>
      <c r="C866" s="4"/>
    </row>
    <row r="867" spans="2:3" ht="15" customHeight="1" x14ac:dyDescent="0.2">
      <c r="B867" s="4"/>
      <c r="C867" s="4"/>
    </row>
    <row r="868" spans="2:3" ht="15" customHeight="1" x14ac:dyDescent="0.2">
      <c r="B868" s="4"/>
      <c r="C868" s="4"/>
    </row>
    <row r="869" spans="2:3" ht="15" customHeight="1" x14ac:dyDescent="0.2">
      <c r="B869" s="4"/>
      <c r="C869" s="4"/>
    </row>
    <row r="870" spans="2:3" ht="15" customHeight="1" x14ac:dyDescent="0.2">
      <c r="B870" s="4"/>
      <c r="C870" s="4"/>
    </row>
    <row r="871" spans="2:3" ht="15" customHeight="1" x14ac:dyDescent="0.2">
      <c r="B871" s="4"/>
      <c r="C871" s="4"/>
    </row>
    <row r="872" spans="2:3" ht="15" customHeight="1" x14ac:dyDescent="0.2">
      <c r="B872" s="4"/>
      <c r="C872" s="4"/>
    </row>
    <row r="873" spans="2:3" ht="15" customHeight="1" x14ac:dyDescent="0.2">
      <c r="B873" s="4"/>
      <c r="C873" s="4"/>
    </row>
    <row r="874" spans="2:3" ht="15" customHeight="1" x14ac:dyDescent="0.2">
      <c r="B874" s="4"/>
      <c r="C874" s="4"/>
    </row>
    <row r="875" spans="2:3" ht="15" customHeight="1" x14ac:dyDescent="0.2">
      <c r="B875" s="4"/>
      <c r="C875" s="4"/>
    </row>
    <row r="876" spans="2:3" ht="15" customHeight="1" x14ac:dyDescent="0.2">
      <c r="B876" s="4"/>
      <c r="C876" s="4"/>
    </row>
    <row r="877" spans="2:3" ht="15" customHeight="1" x14ac:dyDescent="0.2">
      <c r="B877" s="4"/>
      <c r="C877" s="4"/>
    </row>
    <row r="878" spans="2:3" ht="15" customHeight="1" x14ac:dyDescent="0.2">
      <c r="B878" s="4"/>
      <c r="C878" s="4"/>
    </row>
    <row r="879" spans="2:3" ht="15" customHeight="1" x14ac:dyDescent="0.2">
      <c r="B879" s="4"/>
      <c r="C879" s="4"/>
    </row>
    <row r="880" spans="2:3" ht="15" customHeight="1" x14ac:dyDescent="0.2">
      <c r="B880" s="4"/>
      <c r="C880" s="4"/>
    </row>
    <row r="881" spans="2:3" ht="15" customHeight="1" x14ac:dyDescent="0.2">
      <c r="B881" s="4"/>
      <c r="C881" s="4"/>
    </row>
    <row r="882" spans="2:3" ht="15" customHeight="1" x14ac:dyDescent="0.2">
      <c r="B882" s="4"/>
      <c r="C882" s="4"/>
    </row>
    <row r="883" spans="2:3" ht="15" customHeight="1" x14ac:dyDescent="0.2">
      <c r="B883" s="4"/>
      <c r="C883" s="4"/>
    </row>
    <row r="884" spans="2:3" ht="15" customHeight="1" x14ac:dyDescent="0.2">
      <c r="B884" s="4"/>
      <c r="C884" s="4"/>
    </row>
    <row r="885" spans="2:3" ht="15" customHeight="1" x14ac:dyDescent="0.2">
      <c r="B885" s="4"/>
      <c r="C885" s="4"/>
    </row>
    <row r="886" spans="2:3" ht="15" customHeight="1" x14ac:dyDescent="0.2">
      <c r="B886" s="4"/>
      <c r="C886" s="4"/>
    </row>
    <row r="887" spans="2:3" ht="15" customHeight="1" x14ac:dyDescent="0.2">
      <c r="B887" s="4"/>
      <c r="C887" s="4"/>
    </row>
    <row r="888" spans="2:3" ht="15" customHeight="1" x14ac:dyDescent="0.2">
      <c r="B888" s="4"/>
      <c r="C888" s="4"/>
    </row>
    <row r="889" spans="2:3" ht="15" customHeight="1" x14ac:dyDescent="0.2">
      <c r="B889" s="4"/>
      <c r="C889" s="4"/>
    </row>
    <row r="890" spans="2:3" ht="15" customHeight="1" x14ac:dyDescent="0.2">
      <c r="B890" s="4"/>
      <c r="C890" s="4"/>
    </row>
    <row r="891" spans="2:3" ht="15" customHeight="1" x14ac:dyDescent="0.2">
      <c r="B891" s="4"/>
      <c r="C891" s="4"/>
    </row>
    <row r="892" spans="2:3" ht="15" customHeight="1" x14ac:dyDescent="0.2">
      <c r="B892" s="4"/>
      <c r="C892" s="4"/>
    </row>
    <row r="893" spans="2:3" ht="15" customHeight="1" x14ac:dyDescent="0.2">
      <c r="B893" s="4"/>
      <c r="C893" s="4"/>
    </row>
    <row r="894" spans="2:3" ht="15" customHeight="1" x14ac:dyDescent="0.2">
      <c r="B894" s="4"/>
      <c r="C894" s="4"/>
    </row>
    <row r="895" spans="2:3" ht="15" customHeight="1" x14ac:dyDescent="0.2">
      <c r="B895" s="4"/>
      <c r="C895" s="4"/>
    </row>
    <row r="896" spans="2:3" ht="15" customHeight="1" x14ac:dyDescent="0.2">
      <c r="B896" s="4"/>
      <c r="C896" s="4"/>
    </row>
    <row r="897" spans="2:3" ht="15" customHeight="1" x14ac:dyDescent="0.2">
      <c r="B897" s="4"/>
      <c r="C897" s="4"/>
    </row>
    <row r="898" spans="2:3" ht="15" customHeight="1" x14ac:dyDescent="0.2">
      <c r="B898" s="4"/>
      <c r="C898" s="4"/>
    </row>
    <row r="899" spans="2:3" ht="15" customHeight="1" x14ac:dyDescent="0.2">
      <c r="B899" s="4"/>
      <c r="C899" s="4"/>
    </row>
    <row r="900" spans="2:3" ht="15" customHeight="1" x14ac:dyDescent="0.2">
      <c r="B900" s="4"/>
      <c r="C900" s="4"/>
    </row>
    <row r="901" spans="2:3" ht="15" customHeight="1" x14ac:dyDescent="0.2">
      <c r="B901" s="4"/>
      <c r="C901" s="4"/>
    </row>
    <row r="902" spans="2:3" ht="15" customHeight="1" x14ac:dyDescent="0.2">
      <c r="B902" s="4"/>
      <c r="C902" s="4"/>
    </row>
    <row r="903" spans="2:3" ht="15" customHeight="1" x14ac:dyDescent="0.2">
      <c r="B903" s="4"/>
      <c r="C903" s="4"/>
    </row>
    <row r="904" spans="2:3" ht="15" customHeight="1" x14ac:dyDescent="0.2">
      <c r="B904" s="4"/>
      <c r="C904" s="4"/>
    </row>
    <row r="905" spans="2:3" ht="15" customHeight="1" x14ac:dyDescent="0.2">
      <c r="B905" s="4"/>
      <c r="C905" s="4"/>
    </row>
    <row r="906" spans="2:3" ht="15" customHeight="1" x14ac:dyDescent="0.2">
      <c r="B906" s="4"/>
      <c r="C906" s="4"/>
    </row>
    <row r="907" spans="2:3" ht="15" customHeight="1" x14ac:dyDescent="0.2">
      <c r="B907" s="4"/>
      <c r="C907" s="4"/>
    </row>
    <row r="908" spans="2:3" ht="15" customHeight="1" x14ac:dyDescent="0.2">
      <c r="B908" s="4"/>
      <c r="C908" s="4"/>
    </row>
    <row r="909" spans="2:3" ht="15" customHeight="1" x14ac:dyDescent="0.2">
      <c r="B909" s="4"/>
      <c r="C909" s="4"/>
    </row>
    <row r="910" spans="2:3" ht="15" customHeight="1" x14ac:dyDescent="0.2">
      <c r="B910" s="4"/>
      <c r="C910" s="4"/>
    </row>
    <row r="911" spans="2:3" ht="15" customHeight="1" x14ac:dyDescent="0.2">
      <c r="B911" s="4"/>
      <c r="C911" s="4"/>
    </row>
    <row r="912" spans="2:3" ht="15" customHeight="1" x14ac:dyDescent="0.2">
      <c r="B912" s="4"/>
      <c r="C912" s="4"/>
    </row>
    <row r="913" spans="2:3" ht="15" customHeight="1" x14ac:dyDescent="0.2">
      <c r="B913" s="4"/>
      <c r="C913" s="4"/>
    </row>
    <row r="914" spans="2:3" ht="15" customHeight="1" x14ac:dyDescent="0.2">
      <c r="B914" s="4"/>
      <c r="C914" s="4"/>
    </row>
    <row r="915" spans="2:3" ht="15" customHeight="1" x14ac:dyDescent="0.2">
      <c r="B915" s="4"/>
      <c r="C915" s="4"/>
    </row>
    <row r="916" spans="2:3" ht="15" customHeight="1" x14ac:dyDescent="0.2">
      <c r="B916" s="4"/>
      <c r="C916" s="4"/>
    </row>
    <row r="917" spans="2:3" ht="15" customHeight="1" x14ac:dyDescent="0.2">
      <c r="B917" s="4"/>
      <c r="C917" s="4"/>
    </row>
    <row r="918" spans="2:3" ht="15" customHeight="1" x14ac:dyDescent="0.2">
      <c r="B918" s="4"/>
      <c r="C918" s="4"/>
    </row>
    <row r="919" spans="2:3" ht="15" customHeight="1" x14ac:dyDescent="0.2">
      <c r="B919" s="4"/>
      <c r="C919" s="4"/>
    </row>
    <row r="920" spans="2:3" ht="15" customHeight="1" x14ac:dyDescent="0.2">
      <c r="B920" s="4"/>
      <c r="C920" s="4"/>
    </row>
    <row r="921" spans="2:3" ht="15" customHeight="1" x14ac:dyDescent="0.2">
      <c r="B921" s="4"/>
      <c r="C921" s="4"/>
    </row>
    <row r="922" spans="2:3" ht="15" customHeight="1" x14ac:dyDescent="0.2">
      <c r="B922" s="4"/>
      <c r="C922" s="4"/>
    </row>
    <row r="923" spans="2:3" ht="15" customHeight="1" x14ac:dyDescent="0.2">
      <c r="B923" s="4"/>
      <c r="C923" s="4"/>
    </row>
    <row r="924" spans="2:3" ht="15" customHeight="1" x14ac:dyDescent="0.2">
      <c r="B924" s="4"/>
      <c r="C924" s="4"/>
    </row>
    <row r="925" spans="2:3" ht="15" customHeight="1" x14ac:dyDescent="0.2">
      <c r="B925" s="4"/>
      <c r="C925" s="4"/>
    </row>
    <row r="926" spans="2:3" ht="15" customHeight="1" x14ac:dyDescent="0.2">
      <c r="B926" s="4"/>
      <c r="C926" s="4"/>
    </row>
    <row r="927" spans="2:3" ht="15" customHeight="1" x14ac:dyDescent="0.2">
      <c r="B927" s="4"/>
      <c r="C927" s="4"/>
    </row>
    <row r="928" spans="2:3" ht="15" customHeight="1" x14ac:dyDescent="0.2">
      <c r="B928" s="4"/>
      <c r="C928" s="4"/>
    </row>
    <row r="929" spans="2:3" ht="15" customHeight="1" x14ac:dyDescent="0.2">
      <c r="B929" s="4"/>
      <c r="C929" s="4"/>
    </row>
    <row r="930" spans="2:3" ht="15" customHeight="1" x14ac:dyDescent="0.2">
      <c r="B930" s="4"/>
      <c r="C930" s="4"/>
    </row>
    <row r="931" spans="2:3" ht="15" customHeight="1" x14ac:dyDescent="0.2">
      <c r="B931" s="4"/>
      <c r="C931" s="4"/>
    </row>
    <row r="932" spans="2:3" ht="15" customHeight="1" x14ac:dyDescent="0.2">
      <c r="B932" s="4"/>
      <c r="C932" s="4"/>
    </row>
    <row r="933" spans="2:3" ht="15" customHeight="1" x14ac:dyDescent="0.2">
      <c r="B933" s="4"/>
      <c r="C933" s="4"/>
    </row>
    <row r="934" spans="2:3" ht="15" customHeight="1" x14ac:dyDescent="0.2">
      <c r="B934" s="4"/>
      <c r="C934" s="4"/>
    </row>
    <row r="935" spans="2:3" ht="15" customHeight="1" x14ac:dyDescent="0.2">
      <c r="B935" s="4"/>
      <c r="C935" s="4"/>
    </row>
    <row r="936" spans="2:3" ht="15" customHeight="1" x14ac:dyDescent="0.2">
      <c r="B936" s="4"/>
      <c r="C936" s="4"/>
    </row>
    <row r="937" spans="2:3" ht="15" customHeight="1" x14ac:dyDescent="0.2">
      <c r="B937" s="4"/>
      <c r="C937" s="4"/>
    </row>
    <row r="938" spans="2:3" ht="15" customHeight="1" x14ac:dyDescent="0.2">
      <c r="B938" s="4"/>
      <c r="C938" s="4"/>
    </row>
    <row r="939" spans="2:3" ht="15" customHeight="1" x14ac:dyDescent="0.2">
      <c r="B939" s="4"/>
      <c r="C939" s="4"/>
    </row>
    <row r="940" spans="2:3" ht="15" customHeight="1" x14ac:dyDescent="0.2">
      <c r="B940" s="4"/>
      <c r="C940" s="4"/>
    </row>
    <row r="941" spans="2:3" ht="15" customHeight="1" x14ac:dyDescent="0.2">
      <c r="B941" s="4"/>
      <c r="C941" s="4"/>
    </row>
    <row r="942" spans="2:3" ht="15" customHeight="1" x14ac:dyDescent="0.2">
      <c r="B942" s="4"/>
      <c r="C942" s="4"/>
    </row>
    <row r="943" spans="2:3" ht="15" customHeight="1" x14ac:dyDescent="0.2">
      <c r="B943" s="4"/>
      <c r="C943" s="4"/>
    </row>
    <row r="944" spans="2:3" ht="15" customHeight="1" x14ac:dyDescent="0.2">
      <c r="B944" s="4"/>
      <c r="C944" s="4"/>
    </row>
    <row r="945" spans="2:3" ht="15" customHeight="1" x14ac:dyDescent="0.2">
      <c r="B945" s="4"/>
      <c r="C945" s="4"/>
    </row>
    <row r="946" spans="2:3" ht="15" customHeight="1" x14ac:dyDescent="0.2">
      <c r="B946" s="4"/>
      <c r="C946" s="4"/>
    </row>
    <row r="947" spans="2:3" ht="15" customHeight="1" x14ac:dyDescent="0.2">
      <c r="B947" s="4"/>
      <c r="C947" s="4"/>
    </row>
    <row r="948" spans="2:3" ht="15" customHeight="1" x14ac:dyDescent="0.2">
      <c r="B948" s="4"/>
      <c r="C948" s="4"/>
    </row>
    <row r="949" spans="2:3" ht="15" customHeight="1" x14ac:dyDescent="0.2">
      <c r="B949" s="4"/>
      <c r="C949" s="4"/>
    </row>
    <row r="950" spans="2:3" ht="15" customHeight="1" x14ac:dyDescent="0.2">
      <c r="B950" s="4"/>
      <c r="C950" s="4"/>
    </row>
    <row r="951" spans="2:3" ht="15" customHeight="1" x14ac:dyDescent="0.2">
      <c r="B951" s="4"/>
      <c r="C951" s="4"/>
    </row>
    <row r="952" spans="2:3" ht="15" customHeight="1" x14ac:dyDescent="0.2">
      <c r="B952" s="4"/>
      <c r="C952" s="4"/>
    </row>
    <row r="953" spans="2:3" ht="15" customHeight="1" x14ac:dyDescent="0.2">
      <c r="B953" s="4"/>
      <c r="C953" s="4"/>
    </row>
    <row r="954" spans="2:3" ht="15" customHeight="1" x14ac:dyDescent="0.2">
      <c r="B954" s="4"/>
      <c r="C954" s="4"/>
    </row>
    <row r="955" spans="2:3" ht="15" customHeight="1" x14ac:dyDescent="0.2">
      <c r="B955" s="4"/>
      <c r="C955" s="4"/>
    </row>
    <row r="956" spans="2:3" ht="15" customHeight="1" x14ac:dyDescent="0.2">
      <c r="B956" s="4"/>
      <c r="C956" s="4"/>
    </row>
    <row r="957" spans="2:3" ht="15" customHeight="1" x14ac:dyDescent="0.2">
      <c r="B957" s="4"/>
      <c r="C957" s="4"/>
    </row>
    <row r="958" spans="2:3" ht="15" customHeight="1" x14ac:dyDescent="0.2">
      <c r="B958" s="4"/>
      <c r="C958" s="4"/>
    </row>
    <row r="959" spans="2:3" ht="15" customHeight="1" x14ac:dyDescent="0.2">
      <c r="B959" s="4"/>
      <c r="C959" s="4"/>
    </row>
    <row r="960" spans="2:3" ht="15" customHeight="1" x14ac:dyDescent="0.2">
      <c r="B960" s="4"/>
      <c r="C960" s="4"/>
    </row>
    <row r="961" spans="2:3" ht="15" customHeight="1" x14ac:dyDescent="0.2">
      <c r="B961" s="4"/>
      <c r="C961" s="4"/>
    </row>
    <row r="962" spans="2:3" ht="15" customHeight="1" x14ac:dyDescent="0.2">
      <c r="B962" s="4"/>
      <c r="C962" s="4"/>
    </row>
    <row r="963" spans="2:3" ht="15" customHeight="1" x14ac:dyDescent="0.2">
      <c r="B963" s="4"/>
      <c r="C963" s="4"/>
    </row>
    <row r="964" spans="2:3" ht="15" customHeight="1" x14ac:dyDescent="0.2">
      <c r="B964" s="4"/>
      <c r="C964" s="4"/>
    </row>
    <row r="965" spans="2:3" ht="15" customHeight="1" x14ac:dyDescent="0.2">
      <c r="B965" s="4"/>
      <c r="C965" s="4"/>
    </row>
    <row r="966" spans="2:3" ht="15" customHeight="1" x14ac:dyDescent="0.2">
      <c r="B966" s="4"/>
      <c r="C966" s="4"/>
    </row>
    <row r="967" spans="2:3" ht="15" customHeight="1" x14ac:dyDescent="0.2">
      <c r="B967" s="4"/>
      <c r="C967" s="4"/>
    </row>
    <row r="968" spans="2:3" ht="15" customHeight="1" x14ac:dyDescent="0.2">
      <c r="B968" s="4"/>
      <c r="C968" s="4"/>
    </row>
    <row r="969" spans="2:3" ht="15" customHeight="1" x14ac:dyDescent="0.2">
      <c r="B969" s="4"/>
      <c r="C969" s="4"/>
    </row>
    <row r="970" spans="2:3" ht="15" customHeight="1" x14ac:dyDescent="0.2">
      <c r="B970" s="4"/>
      <c r="C970" s="4"/>
    </row>
    <row r="971" spans="2:3" ht="15" customHeight="1" x14ac:dyDescent="0.2">
      <c r="B971" s="4"/>
      <c r="C971" s="4"/>
    </row>
    <row r="972" spans="2:3" ht="15" customHeight="1" x14ac:dyDescent="0.2">
      <c r="B972" s="4"/>
      <c r="C972" s="4"/>
    </row>
    <row r="973" spans="2:3" ht="15" customHeight="1" x14ac:dyDescent="0.2">
      <c r="B973" s="4"/>
      <c r="C973" s="4"/>
    </row>
    <row r="974" spans="2:3" ht="15" customHeight="1" x14ac:dyDescent="0.2">
      <c r="B974" s="4"/>
      <c r="C974" s="4"/>
    </row>
    <row r="975" spans="2:3" ht="15" customHeight="1" x14ac:dyDescent="0.2">
      <c r="B975" s="4"/>
      <c r="C975" s="4"/>
    </row>
    <row r="976" spans="2:3" ht="15" customHeight="1" x14ac:dyDescent="0.2">
      <c r="B976" s="4"/>
      <c r="C976" s="4"/>
    </row>
    <row r="977" spans="2:3" ht="15" customHeight="1" x14ac:dyDescent="0.2">
      <c r="B977" s="4"/>
      <c r="C977" s="4"/>
    </row>
    <row r="978" spans="2:3" ht="15" customHeight="1" x14ac:dyDescent="0.2">
      <c r="B978" s="4"/>
      <c r="C978" s="4"/>
    </row>
    <row r="979" spans="2:3" ht="15" customHeight="1" x14ac:dyDescent="0.2">
      <c r="B979" s="4"/>
      <c r="C979" s="4"/>
    </row>
    <row r="980" spans="2:3" ht="15" customHeight="1" x14ac:dyDescent="0.2">
      <c r="B980" s="4"/>
      <c r="C980" s="4"/>
    </row>
    <row r="981" spans="2:3" ht="15" customHeight="1" x14ac:dyDescent="0.2">
      <c r="B981" s="4"/>
      <c r="C981" s="4"/>
    </row>
    <row r="982" spans="2:3" ht="15" customHeight="1" x14ac:dyDescent="0.2">
      <c r="B982" s="4"/>
      <c r="C982" s="4"/>
    </row>
    <row r="983" spans="2:3" ht="15" customHeight="1" x14ac:dyDescent="0.2">
      <c r="B983" s="4"/>
      <c r="C983" s="4"/>
    </row>
    <row r="984" spans="2:3" ht="15" customHeight="1" x14ac:dyDescent="0.2">
      <c r="B984" s="4"/>
      <c r="C984" s="4"/>
    </row>
    <row r="985" spans="2:3" ht="15" customHeight="1" x14ac:dyDescent="0.2">
      <c r="B985" s="4"/>
      <c r="C985" s="4"/>
    </row>
    <row r="986" spans="2:3" ht="15" customHeight="1" x14ac:dyDescent="0.2">
      <c r="B986" s="4"/>
      <c r="C986" s="4"/>
    </row>
    <row r="987" spans="2:3" ht="15" customHeight="1" x14ac:dyDescent="0.2">
      <c r="B987" s="4"/>
      <c r="C987" s="4"/>
    </row>
    <row r="988" spans="2:3" ht="15" customHeight="1" x14ac:dyDescent="0.2">
      <c r="B988" s="4"/>
      <c r="C988" s="4"/>
    </row>
    <row r="989" spans="2:3" ht="15" customHeight="1" x14ac:dyDescent="0.2">
      <c r="B989" s="4"/>
      <c r="C989" s="4"/>
    </row>
    <row r="990" spans="2:3" ht="15" customHeight="1" x14ac:dyDescent="0.2">
      <c r="B990" s="4"/>
      <c r="C990" s="4"/>
    </row>
    <row r="991" spans="2:3" ht="15" customHeight="1" x14ac:dyDescent="0.2">
      <c r="B991" s="4"/>
      <c r="C991" s="4"/>
    </row>
    <row r="992" spans="2:3" ht="15" customHeight="1" x14ac:dyDescent="0.2">
      <c r="B992" s="4"/>
      <c r="C992" s="4"/>
    </row>
    <row r="993" spans="2:3" ht="15" customHeight="1" x14ac:dyDescent="0.2">
      <c r="B993" s="4"/>
      <c r="C993" s="4"/>
    </row>
    <row r="994" spans="2:3" ht="15" customHeight="1" x14ac:dyDescent="0.2">
      <c r="B994" s="4"/>
      <c r="C994" s="4"/>
    </row>
    <row r="995" spans="2:3" ht="15" customHeight="1" x14ac:dyDescent="0.2">
      <c r="B995" s="4"/>
      <c r="C995" s="4"/>
    </row>
    <row r="996" spans="2:3" ht="15" customHeight="1" x14ac:dyDescent="0.2">
      <c r="B996" s="4"/>
      <c r="C996" s="4"/>
    </row>
    <row r="997" spans="2:3" ht="15" customHeight="1" x14ac:dyDescent="0.2">
      <c r="B997" s="4"/>
      <c r="C997" s="4"/>
    </row>
    <row r="998" spans="2:3" x14ac:dyDescent="0.2">
      <c r="B998" s="4"/>
      <c r="C998" s="4"/>
    </row>
    <row r="999" spans="2:3" x14ac:dyDescent="0.2">
      <c r="B999" s="4"/>
      <c r="C999" s="4"/>
    </row>
    <row r="1000" spans="2:3" x14ac:dyDescent="0.2">
      <c r="B1000" s="4"/>
      <c r="C1000" s="4"/>
    </row>
    <row r="1001" spans="2:3" x14ac:dyDescent="0.2">
      <c r="B1001" s="4"/>
      <c r="C1001" s="4"/>
    </row>
    <row r="1002" spans="2:3" x14ac:dyDescent="0.2">
      <c r="B1002" s="4"/>
      <c r="C1002" s="4"/>
    </row>
    <row r="1003" spans="2:3" x14ac:dyDescent="0.2">
      <c r="B1003" s="4"/>
      <c r="C1003" s="4"/>
    </row>
    <row r="1004" spans="2:3" x14ac:dyDescent="0.2">
      <c r="B1004" s="4"/>
      <c r="C1004" s="4"/>
    </row>
    <row r="1005" spans="2:3" x14ac:dyDescent="0.2">
      <c r="B1005" s="4"/>
      <c r="C1005" s="4"/>
    </row>
    <row r="1006" spans="2:3" x14ac:dyDescent="0.2">
      <c r="B1006" s="4"/>
      <c r="C1006" s="4"/>
    </row>
    <row r="1007" spans="2:3" x14ac:dyDescent="0.2">
      <c r="B1007" s="4"/>
      <c r="C1007" s="4"/>
    </row>
    <row r="1008" spans="2:3" x14ac:dyDescent="0.2">
      <c r="B1008" s="4"/>
      <c r="C1008" s="4"/>
    </row>
    <row r="1009" spans="2:3" x14ac:dyDescent="0.2">
      <c r="B1009" s="4"/>
      <c r="C1009" s="4"/>
    </row>
    <row r="1010" spans="2:3" x14ac:dyDescent="0.2">
      <c r="B1010" s="4"/>
      <c r="C1010" s="4"/>
    </row>
    <row r="1011" spans="2:3" x14ac:dyDescent="0.2">
      <c r="B1011" s="4"/>
      <c r="C1011" s="4"/>
    </row>
    <row r="1012" spans="2:3" x14ac:dyDescent="0.2">
      <c r="B1012" s="4"/>
      <c r="C1012" s="4"/>
    </row>
    <row r="1013" spans="2:3" x14ac:dyDescent="0.2">
      <c r="B1013" s="4"/>
      <c r="C1013" s="4"/>
    </row>
    <row r="1014" spans="2:3" x14ac:dyDescent="0.2">
      <c r="B1014" s="4"/>
      <c r="C1014" s="4"/>
    </row>
    <row r="1015" spans="2:3" x14ac:dyDescent="0.2">
      <c r="B1015" s="4"/>
      <c r="C1015" s="4"/>
    </row>
    <row r="1016" spans="2:3" x14ac:dyDescent="0.2">
      <c r="B1016" s="4"/>
      <c r="C1016" s="4"/>
    </row>
    <row r="1017" spans="2:3" x14ac:dyDescent="0.2">
      <c r="B1017" s="4"/>
      <c r="C1017" s="4"/>
    </row>
    <row r="1018" spans="2:3" x14ac:dyDescent="0.2">
      <c r="B1018" s="4"/>
      <c r="C1018" s="4"/>
    </row>
    <row r="1019" spans="2:3" x14ac:dyDescent="0.2">
      <c r="B1019" s="4"/>
      <c r="C1019" s="4"/>
    </row>
    <row r="1020" spans="2:3" x14ac:dyDescent="0.2">
      <c r="B1020" s="4"/>
      <c r="C1020" s="4"/>
    </row>
    <row r="1021" spans="2:3" x14ac:dyDescent="0.2">
      <c r="B1021" s="4"/>
      <c r="C1021" s="4"/>
    </row>
    <row r="1022" spans="2:3" x14ac:dyDescent="0.2">
      <c r="B1022" s="4"/>
      <c r="C1022" s="4"/>
    </row>
    <row r="1023" spans="2:3" x14ac:dyDescent="0.2">
      <c r="B1023" s="4"/>
      <c r="C1023" s="4"/>
    </row>
    <row r="1024" spans="2:3" x14ac:dyDescent="0.2">
      <c r="B1024" s="4"/>
      <c r="C1024" s="4"/>
    </row>
    <row r="1025" spans="2:3" x14ac:dyDescent="0.2">
      <c r="B1025" s="4"/>
      <c r="C1025" s="4"/>
    </row>
    <row r="1026" spans="2:3" x14ac:dyDescent="0.2">
      <c r="B1026" s="4"/>
      <c r="C1026" s="4"/>
    </row>
    <row r="1027" spans="2:3" x14ac:dyDescent="0.2">
      <c r="B1027" s="4"/>
      <c r="C1027" s="4"/>
    </row>
    <row r="1028" spans="2:3" x14ac:dyDescent="0.2">
      <c r="B1028" s="4"/>
      <c r="C1028" s="4"/>
    </row>
    <row r="1029" spans="2:3" x14ac:dyDescent="0.2">
      <c r="B1029" s="4"/>
      <c r="C1029" s="4"/>
    </row>
    <row r="1030" spans="2:3" x14ac:dyDescent="0.2">
      <c r="B1030" s="4"/>
      <c r="C1030" s="4"/>
    </row>
    <row r="1031" spans="2:3" x14ac:dyDescent="0.2">
      <c r="B1031" s="4"/>
      <c r="C1031" s="4"/>
    </row>
    <row r="1032" spans="2:3" x14ac:dyDescent="0.2">
      <c r="B1032" s="4"/>
      <c r="C1032" s="4"/>
    </row>
    <row r="1033" spans="2:3" x14ac:dyDescent="0.2">
      <c r="B1033" s="4"/>
      <c r="C1033" s="4"/>
    </row>
    <row r="1034" spans="2:3" x14ac:dyDescent="0.2">
      <c r="B1034" s="4"/>
      <c r="C1034" s="4"/>
    </row>
    <row r="1035" spans="2:3" x14ac:dyDescent="0.2">
      <c r="B1035" s="4"/>
      <c r="C1035" s="4"/>
    </row>
    <row r="1036" spans="2:3" x14ac:dyDescent="0.2">
      <c r="B1036" s="4"/>
      <c r="C1036" s="4"/>
    </row>
    <row r="1037" spans="2:3" x14ac:dyDescent="0.2">
      <c r="B1037" s="4"/>
      <c r="C1037" s="4"/>
    </row>
    <row r="1038" spans="2:3" x14ac:dyDescent="0.2">
      <c r="B1038" s="4"/>
      <c r="C1038" s="4"/>
    </row>
    <row r="1039" spans="2:3" x14ac:dyDescent="0.2">
      <c r="B1039" s="4"/>
      <c r="C1039" s="4"/>
    </row>
    <row r="1040" spans="2:3" x14ac:dyDescent="0.2">
      <c r="B1040" s="4"/>
      <c r="C1040" s="4"/>
    </row>
    <row r="1041" spans="2:3" x14ac:dyDescent="0.2">
      <c r="B1041" s="4"/>
      <c r="C1041" s="4"/>
    </row>
    <row r="1042" spans="2:3" x14ac:dyDescent="0.2">
      <c r="B1042" s="4"/>
      <c r="C1042" s="4"/>
    </row>
    <row r="1043" spans="2:3" x14ac:dyDescent="0.2">
      <c r="B1043" s="4"/>
      <c r="C1043" s="4"/>
    </row>
    <row r="1044" spans="2:3" x14ac:dyDescent="0.2">
      <c r="B1044" s="4"/>
      <c r="C1044" s="4"/>
    </row>
    <row r="1045" spans="2:3" x14ac:dyDescent="0.2">
      <c r="B1045" s="4"/>
      <c r="C1045" s="4"/>
    </row>
    <row r="1046" spans="2:3" x14ac:dyDescent="0.2">
      <c r="B1046" s="4"/>
      <c r="C1046" s="4"/>
    </row>
    <row r="1047" spans="2:3" x14ac:dyDescent="0.2">
      <c r="B1047" s="4"/>
      <c r="C1047" s="4"/>
    </row>
    <row r="1048" spans="2:3" x14ac:dyDescent="0.2">
      <c r="B1048" s="4"/>
      <c r="C1048" s="4"/>
    </row>
    <row r="1049" spans="2:3" x14ac:dyDescent="0.2">
      <c r="B1049" s="4"/>
      <c r="C1049" s="4"/>
    </row>
    <row r="1050" spans="2:3" x14ac:dyDescent="0.2">
      <c r="B1050" s="4"/>
      <c r="C1050" s="4"/>
    </row>
    <row r="1051" spans="2:3" x14ac:dyDescent="0.2">
      <c r="B1051" s="4"/>
      <c r="C1051" s="4"/>
    </row>
    <row r="1052" spans="2:3" x14ac:dyDescent="0.2">
      <c r="B1052" s="4"/>
      <c r="C1052" s="4"/>
    </row>
    <row r="1053" spans="2:3" x14ac:dyDescent="0.2">
      <c r="B1053" s="4"/>
      <c r="C1053" s="4"/>
    </row>
    <row r="1054" spans="2:3" x14ac:dyDescent="0.2">
      <c r="B1054" s="4"/>
      <c r="C1054" s="4"/>
    </row>
    <row r="1055" spans="2:3" x14ac:dyDescent="0.2">
      <c r="B1055" s="4"/>
      <c r="C1055" s="4"/>
    </row>
    <row r="1056" spans="2:3" x14ac:dyDescent="0.2">
      <c r="B1056" s="4"/>
      <c r="C1056" s="4"/>
    </row>
    <row r="1057" spans="2:3" x14ac:dyDescent="0.2">
      <c r="B1057" s="4"/>
      <c r="C1057" s="4"/>
    </row>
    <row r="1058" spans="2:3" x14ac:dyDescent="0.2">
      <c r="B1058" s="4"/>
      <c r="C1058" s="4"/>
    </row>
    <row r="1059" spans="2:3" x14ac:dyDescent="0.2">
      <c r="B1059" s="4"/>
      <c r="C1059" s="4"/>
    </row>
    <row r="1060" spans="2:3" x14ac:dyDescent="0.2">
      <c r="B1060" s="4"/>
      <c r="C1060" s="4"/>
    </row>
    <row r="1061" spans="2:3" x14ac:dyDescent="0.2">
      <c r="B1061" s="4"/>
      <c r="C1061" s="4"/>
    </row>
    <row r="1062" spans="2:3" x14ac:dyDescent="0.2">
      <c r="B1062" s="4"/>
      <c r="C1062" s="4"/>
    </row>
    <row r="1063" spans="2:3" x14ac:dyDescent="0.2">
      <c r="B1063" s="4"/>
      <c r="C1063" s="4"/>
    </row>
    <row r="1064" spans="2:3" x14ac:dyDescent="0.2">
      <c r="B1064" s="4"/>
      <c r="C1064" s="4"/>
    </row>
    <row r="1065" spans="2:3" x14ac:dyDescent="0.2">
      <c r="B1065" s="4"/>
      <c r="C1065" s="4"/>
    </row>
    <row r="1066" spans="2:3" x14ac:dyDescent="0.2">
      <c r="B1066" s="4"/>
      <c r="C1066" s="4"/>
    </row>
    <row r="1067" spans="2:3" x14ac:dyDescent="0.2">
      <c r="B1067" s="4"/>
      <c r="C1067" s="4"/>
    </row>
    <row r="1068" spans="2:3" x14ac:dyDescent="0.2">
      <c r="B1068" s="4"/>
      <c r="C1068" s="4"/>
    </row>
    <row r="1069" spans="2:3" x14ac:dyDescent="0.2">
      <c r="B1069" s="4"/>
      <c r="C1069" s="4"/>
    </row>
    <row r="1070" spans="2:3" x14ac:dyDescent="0.2">
      <c r="B1070" s="4"/>
      <c r="C1070" s="4"/>
    </row>
    <row r="1071" spans="2:3" x14ac:dyDescent="0.2">
      <c r="B1071" s="4"/>
      <c r="C1071" s="4"/>
    </row>
    <row r="1072" spans="2:3" x14ac:dyDescent="0.2">
      <c r="B1072" s="4"/>
      <c r="C1072" s="4"/>
    </row>
    <row r="1073" spans="2:3" x14ac:dyDescent="0.2">
      <c r="B1073" s="4"/>
      <c r="C1073" s="4"/>
    </row>
    <row r="1074" spans="2:3" x14ac:dyDescent="0.2">
      <c r="B1074" s="4"/>
      <c r="C1074" s="4"/>
    </row>
    <row r="1075" spans="2:3" x14ac:dyDescent="0.2">
      <c r="B1075" s="4"/>
      <c r="C1075" s="4"/>
    </row>
    <row r="1076" spans="2:3" x14ac:dyDescent="0.2">
      <c r="B1076" s="4"/>
      <c r="C1076" s="4"/>
    </row>
    <row r="1077" spans="2:3" x14ac:dyDescent="0.2">
      <c r="B1077" s="4"/>
      <c r="C1077" s="4"/>
    </row>
    <row r="1078" spans="2:3" x14ac:dyDescent="0.2">
      <c r="B1078" s="4"/>
      <c r="C1078" s="4"/>
    </row>
    <row r="1079" spans="2:3" x14ac:dyDescent="0.2">
      <c r="B1079" s="4"/>
      <c r="C1079" s="4"/>
    </row>
    <row r="1080" spans="2:3" x14ac:dyDescent="0.2">
      <c r="B1080" s="4"/>
      <c r="C1080" s="4"/>
    </row>
    <row r="1081" spans="2:3" x14ac:dyDescent="0.2">
      <c r="B1081" s="4"/>
      <c r="C1081" s="4"/>
    </row>
    <row r="1082" spans="2:3" x14ac:dyDescent="0.2">
      <c r="B1082" s="4"/>
      <c r="C1082" s="4"/>
    </row>
    <row r="1083" spans="2:3" x14ac:dyDescent="0.2">
      <c r="B1083" s="4"/>
      <c r="C1083" s="4"/>
    </row>
    <row r="1084" spans="2:3" x14ac:dyDescent="0.2">
      <c r="B1084" s="4"/>
      <c r="C1084" s="4"/>
    </row>
    <row r="1085" spans="2:3" x14ac:dyDescent="0.2">
      <c r="B1085" s="4"/>
      <c r="C1085" s="4"/>
    </row>
    <row r="1086" spans="2:3" x14ac:dyDescent="0.2">
      <c r="B1086" s="4"/>
      <c r="C1086" s="4"/>
    </row>
  </sheetData>
  <dataConsolidate/>
  <mergeCells count="382">
    <mergeCell ref="AJ56:AP56"/>
    <mergeCell ref="N56:T56"/>
    <mergeCell ref="P2:AT2"/>
    <mergeCell ref="AU2:BC2"/>
    <mergeCell ref="P3:AT3"/>
    <mergeCell ref="AU3:BA3"/>
    <mergeCell ref="BB3:BC3"/>
    <mergeCell ref="AV4:BC4"/>
    <mergeCell ref="N6:Q6"/>
    <mergeCell ref="R6:T6"/>
    <mergeCell ref="U6:AT6"/>
    <mergeCell ref="AV6:AZ6"/>
    <mergeCell ref="BA6:BC6"/>
    <mergeCell ref="AV9:AZ9"/>
    <mergeCell ref="BA9:BC9"/>
    <mergeCell ref="AV10:AZ10"/>
    <mergeCell ref="BA10:BC10"/>
    <mergeCell ref="F12:BC12"/>
    <mergeCell ref="N14:Q14"/>
    <mergeCell ref="R14:U14"/>
    <mergeCell ref="V14:AL14"/>
    <mergeCell ref="N15:AS15"/>
    <mergeCell ref="N16:Q16"/>
    <mergeCell ref="R16:T16"/>
    <mergeCell ref="BG6:BH6"/>
    <mergeCell ref="Y7:AA7"/>
    <mergeCell ref="AB7:AH7"/>
    <mergeCell ref="AI7:AK7"/>
    <mergeCell ref="AL7:AN7"/>
    <mergeCell ref="AO7:AQ7"/>
    <mergeCell ref="BG8:BH8"/>
    <mergeCell ref="Y8:AB8"/>
    <mergeCell ref="AC8:AL8"/>
    <mergeCell ref="AM8:AQ8"/>
    <mergeCell ref="AR8:AT8"/>
    <mergeCell ref="AV8:AZ8"/>
    <mergeCell ref="BA8:BC8"/>
    <mergeCell ref="BG9:BH9"/>
    <mergeCell ref="AR7:AT7"/>
    <mergeCell ref="AV7:AZ7"/>
    <mergeCell ref="BA7:BC7"/>
    <mergeCell ref="BG7:BH7"/>
    <mergeCell ref="F9:L9"/>
    <mergeCell ref="N9:V9"/>
    <mergeCell ref="W9:X9"/>
    <mergeCell ref="Y9:AH9"/>
    <mergeCell ref="AI9:AJ9"/>
    <mergeCell ref="AK9:AT9"/>
    <mergeCell ref="N7:X8"/>
    <mergeCell ref="AE16:AJ16"/>
    <mergeCell ref="AK16:AS16"/>
    <mergeCell ref="AM14:AQ14"/>
    <mergeCell ref="AR14:AS14"/>
    <mergeCell ref="N10:S10"/>
    <mergeCell ref="T10:U10"/>
    <mergeCell ref="V10:W10"/>
    <mergeCell ref="X10:AC10"/>
    <mergeCell ref="AD10:AH10"/>
    <mergeCell ref="AI10:AK10"/>
    <mergeCell ref="AL10:AO10"/>
    <mergeCell ref="AP10:AT10"/>
    <mergeCell ref="AX22:BA22"/>
    <mergeCell ref="BB22:BC22"/>
    <mergeCell ref="AR22:AU22"/>
    <mergeCell ref="AV22:AW22"/>
    <mergeCell ref="R17:Y17"/>
    <mergeCell ref="Z17:AC17"/>
    <mergeCell ref="AD17:AJ17"/>
    <mergeCell ref="AK17:AS17"/>
    <mergeCell ref="N18:AS18"/>
    <mergeCell ref="AT14:BC18"/>
    <mergeCell ref="F21:AH21"/>
    <mergeCell ref="AJ21:BC21"/>
    <mergeCell ref="N22:Q22"/>
    <mergeCell ref="R22:U22"/>
    <mergeCell ref="V22:Y22"/>
    <mergeCell ref="Z22:AA22"/>
    <mergeCell ref="AB22:AE22"/>
    <mergeCell ref="AF22:AG22"/>
    <mergeCell ref="AJ22:AM22"/>
    <mergeCell ref="AN22:AQ22"/>
    <mergeCell ref="N17:Q17"/>
    <mergeCell ref="U16:W16"/>
    <mergeCell ref="X16:Z16"/>
    <mergeCell ref="AA16:AD16"/>
    <mergeCell ref="AV23:AW23"/>
    <mergeCell ref="AX23:BA23"/>
    <mergeCell ref="BB23:BC23"/>
    <mergeCell ref="AJ24:AM24"/>
    <mergeCell ref="AN24:AQ24"/>
    <mergeCell ref="AR24:AU24"/>
    <mergeCell ref="AV24:AW24"/>
    <mergeCell ref="AX24:BA24"/>
    <mergeCell ref="BB24:BC24"/>
    <mergeCell ref="AN25:AQ25"/>
    <mergeCell ref="AR25:AU25"/>
    <mergeCell ref="N23:Q23"/>
    <mergeCell ref="R23:U23"/>
    <mergeCell ref="V23:Y23"/>
    <mergeCell ref="Z23:AA23"/>
    <mergeCell ref="AB23:AE23"/>
    <mergeCell ref="AF23:AG23"/>
    <mergeCell ref="N24:Q24"/>
    <mergeCell ref="R24:U24"/>
    <mergeCell ref="V24:Y24"/>
    <mergeCell ref="Z24:AA24"/>
    <mergeCell ref="AB24:AE24"/>
    <mergeCell ref="AF24:AG24"/>
    <mergeCell ref="AJ23:AM23"/>
    <mergeCell ref="AN23:AQ23"/>
    <mergeCell ref="AR23:AU23"/>
    <mergeCell ref="AR26:AU26"/>
    <mergeCell ref="AV26:AW26"/>
    <mergeCell ref="N39:T39"/>
    <mergeCell ref="AJ39:AP39"/>
    <mergeCell ref="N40:T40"/>
    <mergeCell ref="AJ40:AP40"/>
    <mergeCell ref="AV25:AW25"/>
    <mergeCell ref="AX25:BA25"/>
    <mergeCell ref="BB25:BC25"/>
    <mergeCell ref="AX26:BA26"/>
    <mergeCell ref="BB26:BC26"/>
    <mergeCell ref="N26:Q26"/>
    <mergeCell ref="R26:U26"/>
    <mergeCell ref="V26:Y26"/>
    <mergeCell ref="Z26:AA26"/>
    <mergeCell ref="AB26:AE26"/>
    <mergeCell ref="AF26:AG26"/>
    <mergeCell ref="N25:Q25"/>
    <mergeCell ref="R25:U25"/>
    <mergeCell ref="V25:Y25"/>
    <mergeCell ref="Z25:AA25"/>
    <mergeCell ref="AB25:AE25"/>
    <mergeCell ref="AF25:AG25"/>
    <mergeCell ref="AJ25:AM25"/>
    <mergeCell ref="N37:T37"/>
    <mergeCell ref="AJ37:AP37"/>
    <mergeCell ref="N38:R38"/>
    <mergeCell ref="S38:T38"/>
    <mergeCell ref="AJ38:AN38"/>
    <mergeCell ref="AO38:AP38"/>
    <mergeCell ref="N36:T36"/>
    <mergeCell ref="AJ36:AP36"/>
    <mergeCell ref="AJ26:AM26"/>
    <mergeCell ref="AN26:AQ26"/>
    <mergeCell ref="N48:T48"/>
    <mergeCell ref="AJ48:AP48"/>
    <mergeCell ref="N49:T49"/>
    <mergeCell ref="AJ49:AP49"/>
    <mergeCell ref="N50:T50"/>
    <mergeCell ref="AJ50:AP50"/>
    <mergeCell ref="N41:T41"/>
    <mergeCell ref="AJ41:AP41"/>
    <mergeCell ref="F28:AH28"/>
    <mergeCell ref="AJ28:BC28"/>
    <mergeCell ref="N30:T30"/>
    <mergeCell ref="U30:AG41"/>
    <mergeCell ref="AJ30:AP30"/>
    <mergeCell ref="AQ30:BC41"/>
    <mergeCell ref="N31:T31"/>
    <mergeCell ref="AJ31:AP31"/>
    <mergeCell ref="N32:T32"/>
    <mergeCell ref="AJ32:AP32"/>
    <mergeCell ref="N33:T33"/>
    <mergeCell ref="AJ33:AP33"/>
    <mergeCell ref="N34:T34"/>
    <mergeCell ref="AJ34:AP34"/>
    <mergeCell ref="N35:T35"/>
    <mergeCell ref="AJ35:AP35"/>
    <mergeCell ref="N42:AG42"/>
    <mergeCell ref="AJ42:BC42"/>
    <mergeCell ref="F44:AH44"/>
    <mergeCell ref="AJ44:BC44"/>
    <mergeCell ref="N46:T46"/>
    <mergeCell ref="U46:AG57"/>
    <mergeCell ref="AJ46:AP46"/>
    <mergeCell ref="AQ46:BC57"/>
    <mergeCell ref="N55:T55"/>
    <mergeCell ref="AJ55:AP55"/>
    <mergeCell ref="N54:T54"/>
    <mergeCell ref="AJ54:AP54"/>
    <mergeCell ref="N51:R51"/>
    <mergeCell ref="S51:T51"/>
    <mergeCell ref="AJ51:AN51"/>
    <mergeCell ref="AO51:AP51"/>
    <mergeCell ref="N52:T52"/>
    <mergeCell ref="AJ52:AP52"/>
    <mergeCell ref="N47:T47"/>
    <mergeCell ref="AJ47:AP47"/>
    <mergeCell ref="N53:R53"/>
    <mergeCell ref="S53:T53"/>
    <mergeCell ref="AJ53:AN53"/>
    <mergeCell ref="AO53:AP53"/>
    <mergeCell ref="N58:AG58"/>
    <mergeCell ref="AJ58:BC58"/>
    <mergeCell ref="F60:BC60"/>
    <mergeCell ref="F61:G61"/>
    <mergeCell ref="H61:AD61"/>
    <mergeCell ref="AE61:AF61"/>
    <mergeCell ref="AG61:BC61"/>
    <mergeCell ref="F62:G62"/>
    <mergeCell ref="H62:AD62"/>
    <mergeCell ref="AE62:AF62"/>
    <mergeCell ref="AG62:BC62"/>
    <mergeCell ref="F63:G63"/>
    <mergeCell ref="H63:AD63"/>
    <mergeCell ref="AE63:AF63"/>
    <mergeCell ref="AG63:BC63"/>
    <mergeCell ref="F64:G64"/>
    <mergeCell ref="H64:AD64"/>
    <mergeCell ref="AE64:AF64"/>
    <mergeCell ref="AG64:BC64"/>
    <mergeCell ref="F65:G65"/>
    <mergeCell ref="H65:AD65"/>
    <mergeCell ref="AE65:AF65"/>
    <mergeCell ref="AG65:BC65"/>
    <mergeCell ref="F66:G66"/>
    <mergeCell ref="H66:AD66"/>
    <mergeCell ref="AE66:AF66"/>
    <mergeCell ref="AG66:BC66"/>
    <mergeCell ref="F68:BC68"/>
    <mergeCell ref="H69:N69"/>
    <mergeCell ref="O69:U69"/>
    <mergeCell ref="V69:AA69"/>
    <mergeCell ref="AB69:AH69"/>
    <mergeCell ref="AI69:AJ69"/>
    <mergeCell ref="AK69:AL69"/>
    <mergeCell ref="AM69:AO69"/>
    <mergeCell ref="AP69:AS69"/>
    <mergeCell ref="AT69:AW69"/>
    <mergeCell ref="AX69:AZ69"/>
    <mergeCell ref="BA69:BC69"/>
    <mergeCell ref="AT70:AW70"/>
    <mergeCell ref="AX70:AZ70"/>
    <mergeCell ref="BA70:BC70"/>
    <mergeCell ref="F71:G71"/>
    <mergeCell ref="H71:N71"/>
    <mergeCell ref="O71:U71"/>
    <mergeCell ref="V71:AA71"/>
    <mergeCell ref="AB71:AH71"/>
    <mergeCell ref="AI71:AJ71"/>
    <mergeCell ref="AK71:AL71"/>
    <mergeCell ref="AM71:AO71"/>
    <mergeCell ref="AP71:AS71"/>
    <mergeCell ref="AT71:AW71"/>
    <mergeCell ref="AX71:AZ71"/>
    <mergeCell ref="BA71:BC71"/>
    <mergeCell ref="F70:G70"/>
    <mergeCell ref="H70:N70"/>
    <mergeCell ref="O70:U70"/>
    <mergeCell ref="V70:AA70"/>
    <mergeCell ref="AB70:AH70"/>
    <mergeCell ref="AI70:AJ70"/>
    <mergeCell ref="AK70:AL70"/>
    <mergeCell ref="AM70:AO70"/>
    <mergeCell ref="AP70:AS70"/>
    <mergeCell ref="AT72:AW72"/>
    <mergeCell ref="AX72:AZ72"/>
    <mergeCell ref="BA72:BC72"/>
    <mergeCell ref="F73:G73"/>
    <mergeCell ref="H73:N73"/>
    <mergeCell ref="O73:U73"/>
    <mergeCell ref="V73:AA73"/>
    <mergeCell ref="AB73:AH73"/>
    <mergeCell ref="AI73:AJ73"/>
    <mergeCell ref="AK73:AL73"/>
    <mergeCell ref="AM73:AO73"/>
    <mergeCell ref="AP73:AS73"/>
    <mergeCell ref="AT73:AW73"/>
    <mergeCell ref="AX73:AZ73"/>
    <mergeCell ref="BA73:BC73"/>
    <mergeCell ref="F72:G72"/>
    <mergeCell ref="H72:N72"/>
    <mergeCell ref="O72:U72"/>
    <mergeCell ref="V72:AA72"/>
    <mergeCell ref="AB72:AH72"/>
    <mergeCell ref="AI72:AJ72"/>
    <mergeCell ref="AK72:AL72"/>
    <mergeCell ref="AM72:AO72"/>
    <mergeCell ref="AP72:AS72"/>
    <mergeCell ref="AT74:AW74"/>
    <mergeCell ref="AX74:AZ74"/>
    <mergeCell ref="BA74:BC74"/>
    <mergeCell ref="F75:G75"/>
    <mergeCell ref="H75:N75"/>
    <mergeCell ref="O75:U75"/>
    <mergeCell ref="V75:AA75"/>
    <mergeCell ref="AB75:AH75"/>
    <mergeCell ref="AI75:AJ75"/>
    <mergeCell ref="AK75:AL75"/>
    <mergeCell ref="AM75:AO75"/>
    <mergeCell ref="AP75:AS75"/>
    <mergeCell ref="AT75:AW75"/>
    <mergeCell ref="AX75:AZ75"/>
    <mergeCell ref="BA75:BC75"/>
    <mergeCell ref="F74:G74"/>
    <mergeCell ref="H74:N74"/>
    <mergeCell ref="O74:U74"/>
    <mergeCell ref="V74:AA74"/>
    <mergeCell ref="AB74:AH74"/>
    <mergeCell ref="AI74:AJ74"/>
    <mergeCell ref="AK74:AL74"/>
    <mergeCell ref="AM74:AO74"/>
    <mergeCell ref="AP74:AS74"/>
    <mergeCell ref="AT76:AW76"/>
    <mergeCell ref="AX76:AZ76"/>
    <mergeCell ref="BA76:BC76"/>
    <mergeCell ref="F77:G77"/>
    <mergeCell ref="H77:N77"/>
    <mergeCell ref="O77:U77"/>
    <mergeCell ref="V77:AA77"/>
    <mergeCell ref="AB77:AH77"/>
    <mergeCell ref="AI77:AJ77"/>
    <mergeCell ref="AK77:AL77"/>
    <mergeCell ref="AM77:AO77"/>
    <mergeCell ref="AP77:AS77"/>
    <mergeCell ref="AT77:AW77"/>
    <mergeCell ref="AX77:AZ77"/>
    <mergeCell ref="BA77:BC77"/>
    <mergeCell ref="F76:G76"/>
    <mergeCell ref="H76:N76"/>
    <mergeCell ref="O76:U76"/>
    <mergeCell ref="V76:AA76"/>
    <mergeCell ref="AB76:AH76"/>
    <mergeCell ref="AI76:AJ76"/>
    <mergeCell ref="AK76:AL76"/>
    <mergeCell ref="AM76:AO76"/>
    <mergeCell ref="AP76:AS76"/>
    <mergeCell ref="AT78:AW78"/>
    <mergeCell ref="AX78:AZ78"/>
    <mergeCell ref="BA78:BC78"/>
    <mergeCell ref="F79:G79"/>
    <mergeCell ref="H79:N79"/>
    <mergeCell ref="O79:U79"/>
    <mergeCell ref="V79:AA79"/>
    <mergeCell ref="AB79:AH79"/>
    <mergeCell ref="AI79:AJ79"/>
    <mergeCell ref="AK79:AL79"/>
    <mergeCell ref="AM79:AO79"/>
    <mergeCell ref="AP79:AS79"/>
    <mergeCell ref="AT79:AW79"/>
    <mergeCell ref="AX79:AZ79"/>
    <mergeCell ref="BA79:BC79"/>
    <mergeCell ref="F78:G78"/>
    <mergeCell ref="H78:N78"/>
    <mergeCell ref="O78:U78"/>
    <mergeCell ref="V78:AA78"/>
    <mergeCell ref="AB78:AH78"/>
    <mergeCell ref="AI78:AJ78"/>
    <mergeCell ref="AK78:AL78"/>
    <mergeCell ref="AM78:AO78"/>
    <mergeCell ref="AP78:AS78"/>
    <mergeCell ref="F81:BC81"/>
    <mergeCell ref="L82:S82"/>
    <mergeCell ref="U82:AB82"/>
    <mergeCell ref="AD82:AK82"/>
    <mergeCell ref="AM82:AT82"/>
    <mergeCell ref="AV82:BC82"/>
    <mergeCell ref="L83:S83"/>
    <mergeCell ref="U83:AB83"/>
    <mergeCell ref="AD83:AK83"/>
    <mergeCell ref="AM83:AT83"/>
    <mergeCell ref="AV83:BC83"/>
    <mergeCell ref="E91:G91"/>
    <mergeCell ref="H91:T91"/>
    <mergeCell ref="U91:BD91"/>
    <mergeCell ref="E92:G92"/>
    <mergeCell ref="H92:T92"/>
    <mergeCell ref="U92:BD92"/>
    <mergeCell ref="L84:S84"/>
    <mergeCell ref="U84:AB84"/>
    <mergeCell ref="AD84:AK84"/>
    <mergeCell ref="AM84:AT84"/>
    <mergeCell ref="AV84:BC84"/>
    <mergeCell ref="E90:G90"/>
    <mergeCell ref="H90:T90"/>
    <mergeCell ref="U90:BD90"/>
    <mergeCell ref="L85:S85"/>
    <mergeCell ref="U85:AB85"/>
    <mergeCell ref="AD85:AK85"/>
    <mergeCell ref="AM85:AT85"/>
    <mergeCell ref="AV85:BC85"/>
  </mergeCells>
  <conditionalFormatting sqref="E90:BD92">
    <cfRule type="expression" dxfId="7" priority="7">
      <formula>$E90="Ok"</formula>
    </cfRule>
    <cfRule type="expression" dxfId="6" priority="8">
      <formula>$E90="Error"</formula>
    </cfRule>
  </conditionalFormatting>
  <conditionalFormatting sqref="U46:AG57">
    <cfRule type="expression" dxfId="5" priority="2">
      <formula>OR($N$31="Returnable",$N$31="Custom Returnable")</formula>
    </cfRule>
  </conditionalFormatting>
  <conditionalFormatting sqref="AJ24:AU26 AJ30:AP30 U30:AG41 AQ30:BC41 AJ31:AJ34 AJ35:AP37 AJ39:AJ40 AJ41:AP41 AJ42:BC42 AJ46 AQ46:BC57 AJ47:AP48 AJ52:AJ53 AJ54:AP55 AJ58:BC58">
    <cfRule type="expression" dxfId="4" priority="3">
      <formula>OR($N$31="Returnable",$N$31="Custom Returnable")</formula>
    </cfRule>
  </conditionalFormatting>
  <conditionalFormatting sqref="AT14:BC18">
    <cfRule type="expression" dxfId="3" priority="1">
      <formula>OR($N$31="Returnable",$N$31="Custom Returnable")</formula>
    </cfRule>
  </conditionalFormatting>
  <conditionalFormatting sqref="AX24:BA25">
    <cfRule type="expression" dxfId="2" priority="6">
      <formula>OR($N$31="Returnable",$N$31="Custom Returnable")</formula>
    </cfRule>
  </conditionalFormatting>
  <conditionalFormatting sqref="BB3:BC3">
    <cfRule type="containsText" dxfId="1" priority="4" operator="containsText" text="Yellow">
      <formula>NOT(ISERROR(SEARCH("Yellow",BB3)))</formula>
    </cfRule>
    <cfRule type="containsText" dxfId="0" priority="5" operator="containsText" text="Green">
      <formula>NOT(ISERROR(SEARCH("Green",BB3)))</formula>
    </cfRule>
  </conditionalFormatting>
  <dataValidations count="27">
    <dataValidation type="list" allowBlank="1" showInputMessage="1" showErrorMessage="1" sqref="N46:T46" xr:uid="{7CE00A6A-2618-40F8-B70D-3A48592BE63A}">
      <formula1>$BM$282:$BP$282</formula1>
    </dataValidation>
    <dataValidation type="list" allowBlank="1" showInputMessage="1" showErrorMessage="1" sqref="N30:T30" xr:uid="{C14D7CBA-48B3-4ECD-ADA9-BC7AC5231C51}">
      <formula1>$BJ$282:$BL$282</formula1>
    </dataValidation>
    <dataValidation type="list" showInputMessage="1" showErrorMessage="1" sqref="N16" xr:uid="{BCB5AD23-74C2-441F-9B65-97F9D587EE43}">
      <formula1>NPIORCPI</formula1>
    </dataValidation>
    <dataValidation type="list" showInputMessage="1" showErrorMessage="1" sqref="AJ53 N53" xr:uid="{9C289BF7-ACF7-4AAF-8266-B0126D5C0ACC}">
      <formula1>Stackable</formula1>
    </dataValidation>
    <dataValidation type="list" showInputMessage="1" showErrorMessage="1" sqref="AJ52 N52" xr:uid="{06CD2511-9884-4AD9-969D-1DE6B39EA53F}">
      <formula1>Secured_With</formula1>
    </dataValidation>
    <dataValidation type="list" showInputMessage="1" showErrorMessage="1" sqref="AJ39 N39" xr:uid="{A317A06F-5C08-4A83-91FA-407404193E32}">
      <formula1>Dunnage</formula1>
    </dataValidation>
    <dataValidation type="list" showInputMessage="1" showErrorMessage="1" sqref="AJ34 N34" xr:uid="{B87995D5-A6BE-4335-A20C-29DC43AA3E71}">
      <formula1>Source</formula1>
    </dataValidation>
    <dataValidation type="list" showInputMessage="1" showErrorMessage="1" sqref="AJ33 N33" xr:uid="{19EB57A0-1901-49D7-B410-6976A9A620CA}">
      <formula1>Type</formula1>
    </dataValidation>
    <dataValidation type="list" showInputMessage="1" showErrorMessage="1" sqref="AJ32 N32" xr:uid="{216B4747-6BBC-4B0A-9218-EDD90E3E0ED6}">
      <formula1>Container_Material</formula1>
    </dataValidation>
    <dataValidation type="list" allowBlank="1" showInputMessage="1" showErrorMessage="1" sqref="BA7" xr:uid="{2010F4C0-E531-4573-B73C-C46A4CC1709B}">
      <formula1>CurrencyUnits</formula1>
    </dataValidation>
    <dataValidation type="list" allowBlank="1" showInputMessage="1" showErrorMessage="1" sqref="BA10" xr:uid="{C54C6160-6AE9-4F9B-BC5C-1FE4F1410CC0}">
      <formula1>WtUnits</formula1>
    </dataValidation>
    <dataValidation type="list" showInputMessage="1" showErrorMessage="1" sqref="AJ31 N31" xr:uid="{B4A346F7-15A1-43AD-B5EA-795EC2C626B3}">
      <formula1>Container</formula1>
    </dataValidation>
    <dataValidation type="list" showInputMessage="1" showErrorMessage="1" sqref="AJ40 N40" xr:uid="{DFE0377B-6D38-44FD-9687-9DE386EEB5A6}">
      <formula1>Dunnage_Material</formula1>
    </dataValidation>
    <dataValidation type="list" allowBlank="1" showInputMessage="1" showErrorMessage="1" sqref="N17 AJ41 N41 BA70:BA79" xr:uid="{FD75CE95-422E-4A32-BBB0-D2A6D559D028}">
      <formula1>"Yes, No"</formula1>
    </dataValidation>
    <dataValidation type="list" allowBlank="1" showInputMessage="1" showErrorMessage="1" sqref="AP10" xr:uid="{00BD3959-D376-4C7D-A3BE-35595651D5B4}">
      <formula1>"Domestic, International"</formula1>
    </dataValidation>
    <dataValidation type="list" showInputMessage="1" showErrorMessage="1" sqref="L84 U84 AD84 AM84 AV84" xr:uid="{0C85DF14-8E67-41A1-8AC0-1ADD4650624B}">
      <formula1>JobRoles</formula1>
    </dataValidation>
    <dataValidation type="list" allowBlank="1" showInputMessage="1" showErrorMessage="1" sqref="AK16" xr:uid="{922BFD0E-E367-4BB8-890F-B2440627845D}">
      <formula1>PartProtection</formula1>
    </dataValidation>
    <dataValidation type="list" allowBlank="1" showInputMessage="1" showErrorMessage="1" sqref="BA8:BA9" xr:uid="{7764503D-B6AC-4AAC-8D2F-3BDED663DF6F}">
      <formula1>DimUnits</formula1>
    </dataValidation>
    <dataValidation type="list" allowBlank="1" showInputMessage="1" showErrorMessage="1" sqref="BA6" xr:uid="{1747E147-323A-441D-BBDC-C397B2379D17}">
      <formula1>UOM</formula1>
    </dataValidation>
    <dataValidation type="list" showInputMessage="1" showErrorMessage="1" sqref="AC8" xr:uid="{7C47ED46-2610-495F-9123-2DACE77AEED1}">
      <formula1>CountryName</formula1>
    </dataValidation>
    <dataValidation type="list" allowBlank="1" showInputMessage="1" showErrorMessage="1" sqref="Z17" xr:uid="{5920A60D-B158-4699-BDED-2598B6AE038B}">
      <formula1>"Yes, Yes (3rd Party), No, N/A"</formula1>
    </dataValidation>
    <dataValidation type="whole" allowBlank="1" showInputMessage="1" showErrorMessage="1" errorTitle="Error" error="Input only numeric values greater than 0" sqref="N35:T37 AJ35:AP37" xr:uid="{82FB1061-3CC9-4545-8365-A0FD01547CE2}">
      <formula1>0</formula1>
      <formula2>99999999</formula2>
    </dataValidation>
    <dataValidation type="decimal" allowBlank="1" showInputMessage="1" showErrorMessage="1" errorTitle="Error" error="Enter only numeric values greater than 0" sqref="N23:Y26 AB23:AE25 AJ24:AU26 AX24:BA25" xr:uid="{28256F84-FBC7-4749-ACAD-234FFEB35E45}">
      <formula1>0</formula1>
      <formula2>9999999999</formula2>
    </dataValidation>
    <dataValidation type="list" showInputMessage="1" showErrorMessage="1" sqref="AJ46" xr:uid="{CE13E486-554C-4455-9BC6-AE2E9AD21EB3}">
      <formula1>Load_Type</formula1>
    </dataValidation>
    <dataValidation type="whole" allowBlank="1" showInputMessage="1" showErrorMessage="1" errorTitle="Error" error="Enter only numeric values greater than 0" sqref="N47:T48 AJ47:AP48 N54:T54 AJ54:AP54" xr:uid="{895B4E36-5411-4F95-B8D4-CCFC52BD4C8C}">
      <formula1>0</formula1>
      <formula2>999999999</formula2>
    </dataValidation>
    <dataValidation type="list" allowBlank="1" showInputMessage="1" showErrorMessage="1" sqref="N55:T55" xr:uid="{0B704439-4540-4E43-B056-27F570F524B1}">
      <formula1>$B$777:$B$794</formula1>
    </dataValidation>
    <dataValidation type="list" allowBlank="1" showInputMessage="1" showErrorMessage="1" sqref="Y9:AH9" xr:uid="{0AC5CB25-184B-4646-9F18-37C296CAC4ED}">
      <formula1>B274:B290</formula1>
    </dataValidation>
  </dataValidations>
  <printOptions horizontalCentered="1"/>
  <pageMargins left="0.5" right="0.5" top="0.5" bottom="0.5" header="0.3" footer="0.3"/>
  <pageSetup scale="65" orientation="portrait" r:id="rId1"/>
  <headerFooter>
    <oddFooter>&amp;L&amp;"Calibri"&amp;11&amp;K000000&amp;D_x000D_&amp;1#&amp;"Calibri"&amp;10&amp;K000000 Caterpillar - Confidential Green&amp;C&amp;F&amp;RPage &amp;P / &amp;N&amp;L&amp;"Calibri"&amp;11&amp;K000000&amp;D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D7593-51E6-4699-AE3D-15B174C7950E}">
  <dimension ref="A1"/>
  <sheetViews>
    <sheetView zoomScale="90" zoomScaleNormal="90" workbookViewId="0">
      <selection activeCell="S21" sqref="S21"/>
    </sheetView>
  </sheetViews>
  <sheetFormatPr baseColWidth="10" defaultColWidth="8.6640625" defaultRowHeight="15" x14ac:dyDescent="0.2"/>
  <cols>
    <col min="1" max="16384" width="8.6640625" style="1"/>
  </cols>
  <sheetData>
    <row r="1" spans="1:1" ht="26" x14ac:dyDescent="0.3">
      <c r="A1" s="62" t="s">
        <v>1077</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D95D7-FDA3-4C64-B761-820EE8D0466A}">
  <dimension ref="B2:G24"/>
  <sheetViews>
    <sheetView showGridLines="0" zoomScale="80" zoomScaleNormal="80" workbookViewId="0">
      <pane ySplit="2" topLeftCell="A3" activePane="bottomLeft" state="frozen"/>
      <selection pane="bottomLeft" activeCell="J11" sqref="J11"/>
    </sheetView>
  </sheetViews>
  <sheetFormatPr baseColWidth="10" defaultColWidth="9.1640625" defaultRowHeight="14" x14ac:dyDescent="0.2"/>
  <cols>
    <col min="1" max="1" width="3.5" style="63" customWidth="1"/>
    <col min="2" max="2" width="3.33203125" style="63" bestFit="1" customWidth="1"/>
    <col min="3" max="3" width="14.6640625" style="63" bestFit="1" customWidth="1"/>
    <col min="4" max="4" width="76.1640625" style="64" bestFit="1" customWidth="1"/>
    <col min="5" max="5" width="24.33203125" style="64" bestFit="1" customWidth="1"/>
    <col min="6" max="16384" width="9.1640625" style="63"/>
  </cols>
  <sheetData>
    <row r="2" spans="2:7" ht="17" x14ac:dyDescent="0.2">
      <c r="B2" s="73" t="s">
        <v>1095</v>
      </c>
      <c r="C2" s="73" t="s">
        <v>1094</v>
      </c>
      <c r="D2" s="73" t="s">
        <v>1093</v>
      </c>
      <c r="E2" s="73" t="s">
        <v>1092</v>
      </c>
    </row>
    <row r="3" spans="2:7" ht="26" x14ac:dyDescent="0.2">
      <c r="B3" s="78">
        <v>1</v>
      </c>
      <c r="C3" s="84" t="s">
        <v>1110</v>
      </c>
      <c r="D3" s="65" t="s">
        <v>1111</v>
      </c>
      <c r="E3" s="65" t="s">
        <v>1108</v>
      </c>
    </row>
    <row r="4" spans="2:7" ht="26" x14ac:dyDescent="0.2">
      <c r="B4" s="78">
        <v>4</v>
      </c>
      <c r="C4" s="84" t="s">
        <v>1110</v>
      </c>
      <c r="D4" s="65" t="s">
        <v>1109</v>
      </c>
      <c r="E4" s="65" t="s">
        <v>1108</v>
      </c>
    </row>
    <row r="5" spans="2:7" ht="26" x14ac:dyDescent="0.2">
      <c r="B5" s="83">
        <v>6</v>
      </c>
      <c r="C5" s="82" t="s">
        <v>1102</v>
      </c>
      <c r="D5" s="65" t="s">
        <v>1107</v>
      </c>
      <c r="E5" s="65" t="s">
        <v>1106</v>
      </c>
    </row>
    <row r="6" spans="2:7" ht="26" x14ac:dyDescent="0.2">
      <c r="B6" s="83">
        <v>7</v>
      </c>
      <c r="C6" s="82" t="s">
        <v>1102</v>
      </c>
      <c r="D6" s="65" t="s">
        <v>1105</v>
      </c>
      <c r="E6" s="65" t="s">
        <v>1100</v>
      </c>
    </row>
    <row r="7" spans="2:7" ht="26" x14ac:dyDescent="0.2">
      <c r="B7" s="83"/>
      <c r="C7" s="82" t="s">
        <v>1102</v>
      </c>
      <c r="D7" s="65" t="s">
        <v>1104</v>
      </c>
      <c r="E7" s="65" t="s">
        <v>1100</v>
      </c>
    </row>
    <row r="8" spans="2:7" ht="26" x14ac:dyDescent="0.2">
      <c r="B8" s="78">
        <v>8</v>
      </c>
      <c r="C8" s="82" t="s">
        <v>1102</v>
      </c>
      <c r="D8" s="65" t="s">
        <v>1103</v>
      </c>
      <c r="E8" s="65" t="s">
        <v>1100</v>
      </c>
    </row>
    <row r="9" spans="2:7" ht="25.5" customHeight="1" x14ac:dyDescent="0.2">
      <c r="B9" s="78"/>
      <c r="C9" s="82" t="s">
        <v>1102</v>
      </c>
      <c r="D9" s="65" t="s">
        <v>1101</v>
      </c>
      <c r="E9" s="65" t="s">
        <v>1100</v>
      </c>
    </row>
    <row r="10" spans="2:7" ht="39" x14ac:dyDescent="0.2">
      <c r="B10" s="78">
        <v>9</v>
      </c>
      <c r="C10" s="81" t="s">
        <v>1099</v>
      </c>
      <c r="D10" s="65" t="s">
        <v>1098</v>
      </c>
      <c r="E10" s="65" t="s">
        <v>1078</v>
      </c>
    </row>
    <row r="11" spans="2:7" ht="52" x14ac:dyDescent="0.2">
      <c r="B11" s="78">
        <v>10</v>
      </c>
      <c r="C11" s="80" t="s">
        <v>1090</v>
      </c>
      <c r="D11" s="79" t="s">
        <v>1097</v>
      </c>
      <c r="E11" s="79" t="s">
        <v>1088</v>
      </c>
    </row>
    <row r="12" spans="2:7" ht="26" x14ac:dyDescent="0.2">
      <c r="B12" s="78">
        <v>11</v>
      </c>
      <c r="C12" s="77" t="s">
        <v>1090</v>
      </c>
      <c r="D12" s="65" t="s">
        <v>1096</v>
      </c>
      <c r="E12" s="65" t="s">
        <v>1088</v>
      </c>
    </row>
    <row r="13" spans="2:7" hidden="1" x14ac:dyDescent="0.2">
      <c r="B13" s="76"/>
      <c r="C13" s="75"/>
      <c r="D13" s="74"/>
      <c r="E13" s="74"/>
      <c r="G13" s="69"/>
    </row>
    <row r="14" spans="2:7" ht="17" hidden="1" x14ac:dyDescent="0.2">
      <c r="B14" s="73" t="s">
        <v>1095</v>
      </c>
      <c r="C14" s="73" t="s">
        <v>1094</v>
      </c>
      <c r="D14" s="73" t="s">
        <v>1093</v>
      </c>
      <c r="E14" s="73" t="s">
        <v>1092</v>
      </c>
      <c r="G14" s="69"/>
    </row>
    <row r="15" spans="2:7" ht="30" x14ac:dyDescent="0.2">
      <c r="B15" s="68">
        <v>12</v>
      </c>
      <c r="C15" s="72" t="s">
        <v>1090</v>
      </c>
      <c r="D15" s="66" t="s">
        <v>1091</v>
      </c>
      <c r="E15" s="66" t="s">
        <v>1088</v>
      </c>
      <c r="G15" s="69"/>
    </row>
    <row r="16" spans="2:7" ht="30" x14ac:dyDescent="0.2">
      <c r="B16" s="68">
        <v>13</v>
      </c>
      <c r="C16" s="71" t="s">
        <v>1090</v>
      </c>
      <c r="D16" s="70" t="s">
        <v>1089</v>
      </c>
      <c r="E16" s="70" t="s">
        <v>1088</v>
      </c>
    </row>
    <row r="17" spans="2:7" ht="30" x14ac:dyDescent="0.2">
      <c r="B17" s="68">
        <v>14</v>
      </c>
      <c r="C17" s="67" t="s">
        <v>1080</v>
      </c>
      <c r="D17" s="66" t="s">
        <v>1087</v>
      </c>
      <c r="E17" s="65" t="s">
        <v>1078</v>
      </c>
    </row>
    <row r="18" spans="2:7" ht="30" x14ac:dyDescent="0.2">
      <c r="B18" s="68">
        <v>15</v>
      </c>
      <c r="C18" s="67" t="s">
        <v>1080</v>
      </c>
      <c r="D18" s="66" t="s">
        <v>1086</v>
      </c>
      <c r="E18" s="65" t="s">
        <v>1078</v>
      </c>
      <c r="G18" s="69"/>
    </row>
    <row r="19" spans="2:7" ht="15" x14ac:dyDescent="0.2">
      <c r="B19" s="68">
        <v>16</v>
      </c>
      <c r="C19" s="67" t="s">
        <v>1080</v>
      </c>
      <c r="D19" s="66" t="s">
        <v>1085</v>
      </c>
      <c r="E19" s="65" t="s">
        <v>1078</v>
      </c>
    </row>
    <row r="20" spans="2:7" ht="30" x14ac:dyDescent="0.2">
      <c r="B20" s="68">
        <v>17</v>
      </c>
      <c r="C20" s="67" t="s">
        <v>1080</v>
      </c>
      <c r="D20" s="66" t="s">
        <v>1084</v>
      </c>
      <c r="E20" s="65" t="s">
        <v>1078</v>
      </c>
    </row>
    <row r="21" spans="2:7" ht="15" x14ac:dyDescent="0.2">
      <c r="B21" s="68">
        <v>18</v>
      </c>
      <c r="C21" s="67" t="s">
        <v>1080</v>
      </c>
      <c r="D21" s="66" t="s">
        <v>1083</v>
      </c>
      <c r="E21" s="65" t="s">
        <v>1078</v>
      </c>
    </row>
    <row r="22" spans="2:7" ht="15" x14ac:dyDescent="0.2">
      <c r="B22" s="68">
        <v>19</v>
      </c>
      <c r="C22" s="67" t="s">
        <v>1080</v>
      </c>
      <c r="D22" s="66" t="s">
        <v>1082</v>
      </c>
      <c r="E22" s="65" t="s">
        <v>1078</v>
      </c>
    </row>
    <row r="23" spans="2:7" ht="30" x14ac:dyDescent="0.2">
      <c r="B23" s="68">
        <v>20</v>
      </c>
      <c r="C23" s="67" t="s">
        <v>1080</v>
      </c>
      <c r="D23" s="66" t="s">
        <v>1081</v>
      </c>
      <c r="E23" s="65" t="s">
        <v>1078</v>
      </c>
    </row>
    <row r="24" spans="2:7" ht="15" x14ac:dyDescent="0.2">
      <c r="B24" s="68">
        <v>21</v>
      </c>
      <c r="C24" s="67" t="s">
        <v>1080</v>
      </c>
      <c r="D24" s="66" t="s">
        <v>1079</v>
      </c>
      <c r="E24" s="65" t="s">
        <v>1078</v>
      </c>
    </row>
  </sheetData>
  <pageMargins left="0.7" right="0.7" top="0.75" bottom="0.75" header="0.3" footer="0.3"/>
  <pageSetup scale="74" orientation="portrait" r:id="rId1"/>
  <headerFooter>
    <oddFooter>&amp;L_x000D_&amp;1#&amp;"Calibri"&amp;10&amp;K000000 Caterpillar - Confidential Green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43E73864BE7A54DB1B660E25CB4E2B2" ma:contentTypeVersion="19" ma:contentTypeDescription="Create a new document." ma:contentTypeScope="" ma:versionID="4bcea1669f4b93f052cdcffda5e81145">
  <xsd:schema xmlns:xsd="http://www.w3.org/2001/XMLSchema" xmlns:xs="http://www.w3.org/2001/XMLSchema" xmlns:p="http://schemas.microsoft.com/office/2006/metadata/properties" xmlns:ns2="3c54bc93-47d6-4f8b-946d-681a7523ffee" targetNamespace="http://schemas.microsoft.com/office/2006/metadata/properties" ma:root="true" ma:fieldsID="20399760eeec950f3472f73049daa303" ns2:_="">
    <xsd:import namespace="3c54bc93-47d6-4f8b-946d-681a7523ffee"/>
    <xsd:element name="properties">
      <xsd:complexType>
        <xsd:sequence>
          <xsd:element name="documentManagement">
            <xsd:complexType>
              <xsd:all>
                <xsd:element ref="ns2:Document_x0020_Type"/>
                <xsd:element ref="ns2:Legacy_x0020_Doc_x0020_No" minOccurs="0"/>
                <xsd:element ref="ns2:Managed_x0020_Process" minOccurs="0"/>
                <xsd:element ref="ns2:Origin"/>
                <xsd:element ref="ns2:Owner_x0020_Name"/>
                <xsd:element ref="ns2:Owning_x0020_Department_x0020_Name"/>
                <xsd:element ref="ns2:Owning_x0020_Location"/>
                <xsd:element ref="ns2:Responsible_x0020_Roles" minOccurs="0"/>
                <xsd:element ref="ns2:Location_x0020_Affected" minOccurs="0"/>
                <xsd:element ref="ns2:Search_x0020_keywords" minOccurs="0"/>
                <xsd:element ref="ns2:Written_x0020_By"/>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54bc93-47d6-4f8b-946d-681a7523ffee" elementFormDefault="qualified">
    <xsd:import namespace="http://schemas.microsoft.com/office/2006/documentManagement/types"/>
    <xsd:import namespace="http://schemas.microsoft.com/office/infopath/2007/PartnerControls"/>
    <xsd:element name="Document_x0020_Type" ma:index="1" ma:displayName="Document Type" ma:format="Dropdown" ma:internalName="Document_x0020_Type" ma:readOnly="false">
      <xsd:simpleType>
        <xsd:restriction base="dms:Choice">
          <xsd:enumeration value="PRC"/>
          <xsd:enumeration value="WI"/>
          <xsd:enumeration value="FRM"/>
          <xsd:enumeration value="JA"/>
        </xsd:restriction>
      </xsd:simpleType>
    </xsd:element>
    <xsd:element name="Legacy_x0020_Doc_x0020_No" ma:index="3" nillable="true" ma:displayName="Legacy Doc No" ma:description="The legacy document number for this document (if applicable)." ma:internalName="Legacy_x0020_Doc_x0020_No" ma:readOnly="false">
      <xsd:simpleType>
        <xsd:restriction base="dms:Text">
          <xsd:maxLength value="255"/>
        </xsd:restriction>
      </xsd:simpleType>
    </xsd:element>
    <xsd:element name="Managed_x0020_Process" ma:index="4" nillable="true" ma:displayName="Managed Process" ma:default="0" ma:internalName="Managed_x0020_Process" ma:readOnly="false">
      <xsd:simpleType>
        <xsd:restriction base="dms:Boolean"/>
      </xsd:simpleType>
    </xsd:element>
    <xsd:element name="Origin" ma:index="5" ma:displayName="Origin" ma:default="Internal" ma:format="Dropdown" ma:internalName="Origin" ma:readOnly="false">
      <xsd:simpleType>
        <xsd:restriction base="dms:Choice">
          <xsd:enumeration value="Internal"/>
          <xsd:enumeration value="External"/>
        </xsd:restriction>
      </xsd:simpleType>
    </xsd:element>
    <xsd:element name="Owner_x0020_Name" ma:index="6" ma:displayName="Owner Name" ma:list="UserInfo" ma:SharePointGroup="0" ma:internalName="Owner_x0020_Name"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Owning_x0020_Department_x0020_Name" ma:index="7" ma:displayName="Owning Department" ma:format="Dropdown" ma:internalName="Owning_x0020_Department_x0020_Name" ma:readOnly="false">
      <xsd:simpleType>
        <xsd:union memberTypes="dms:Text">
          <xsd:simpleType>
            <xsd:restriction base="dms:Choice">
              <xsd:enumeration value="Aftermarket Operations"/>
              <xsd:enumeration value="Contract Management"/>
              <xsd:enumeration value="Customer Order Management"/>
              <xsd:enumeration value="Electrical Systems Engineering"/>
              <xsd:enumeration value="Engineering"/>
              <xsd:enumeration value="Facilities"/>
              <xsd:enumeration value="Finance"/>
              <xsd:enumeration value="Global Manufacturing Support"/>
              <xsd:enumeration value="Human Resources"/>
              <xsd:enumeration value="Inquiry Group"/>
              <xsd:enumeration value="Integrated Supply Chain"/>
              <xsd:enumeration value="Maintenance"/>
              <xsd:enumeration value="Manufacturing Engineering"/>
              <xsd:enumeration value="Master Scheduling"/>
              <xsd:enumeration value="Planning"/>
              <xsd:enumeration value="Product Compliance"/>
              <xsd:enumeration value="Production"/>
              <xsd:enumeration value="Program Management"/>
              <xsd:enumeration value="Project Controls"/>
              <xsd:enumeration value="Purchasing"/>
              <xsd:enumeration value="Quality"/>
              <xsd:enumeration value="Receiving"/>
              <xsd:enumeration value="Sales"/>
              <xsd:enumeration value="Supplier Excellence"/>
              <xsd:enumeration value="Test Engineering"/>
              <xsd:enumeration value="Warehousing"/>
              <xsd:enumeration value="Warranty"/>
            </xsd:restriction>
          </xsd:simpleType>
        </xsd:union>
      </xsd:simpleType>
    </xsd:element>
    <xsd:element name="Owning_x0020_Location" ma:index="8" ma:displayName="Owning Location" ma:default="Corporate" ma:format="Dropdown" ma:internalName="Owning_x0020_Location" ma:readOnly="false">
      <xsd:simpleType>
        <xsd:restriction base="dms:Choice">
          <xsd:enumeration value="Corporate"/>
        </xsd:restriction>
      </xsd:simpleType>
    </xsd:element>
    <xsd:element name="Responsible_x0020_Roles" ma:index="9" nillable="true" ma:displayName="Affected Roles" ma:internalName="Responsible_x0020_Roles" ma:readOnly="false">
      <xsd:simpleType>
        <xsd:restriction base="dms:Note">
          <xsd:maxLength value="255"/>
        </xsd:restriction>
      </xsd:simpleType>
    </xsd:element>
    <xsd:element name="Location_x0020_Affected" ma:index="10" nillable="true" ma:displayName="Location Affected" ma:default="Division" ma:description="Select all of the locations that are to comply with the requirements set forth in this document." ma:internalName="Location_x0020_Affected" ma:readOnly="false" ma:requiredMultiChoice="true">
      <xsd:complexType>
        <xsd:complexContent>
          <xsd:extension base="dms:MultiChoice">
            <xsd:sequence>
              <xsd:element name="Value" maxOccurs="unbounded" minOccurs="0" nillable="true">
                <xsd:simpleType>
                  <xsd:restriction base="dms:Choice">
                    <xsd:enumeration value="Division"/>
                    <xsd:enumeration value="Muncie"/>
                    <xsd:enumeration value="Sete Lagoas"/>
                    <xsd:enumeration value="SLP"/>
                    <xsd:enumeration value="LaGrange Manufacturing"/>
                    <xsd:enumeration value="LaGrange Corporate"/>
                    <xsd:enumeration value="Associate Build Sites"/>
                    <xsd:enumeration value="Winston Salem, NC"/>
                    <xsd:enumeration value="Riverside, MO"/>
                  </xsd:restriction>
                </xsd:simpleType>
              </xsd:element>
            </xsd:sequence>
          </xsd:extension>
        </xsd:complexContent>
      </xsd:complexType>
    </xsd:element>
    <xsd:element name="Search_x0020_keywords" ma:index="11" nillable="true" ma:displayName="Search keywords" ma:description="Words and phrase that may be used for searching for this item." ma:internalName="Search_x0020_keywords" ma:readOnly="false">
      <xsd:simpleType>
        <xsd:restriction base="dms:Note">
          <xsd:maxLength value="255"/>
        </xsd:restriction>
      </xsd:simpleType>
    </xsd:element>
    <xsd:element name="Written_x0020_By" ma:index="12" ma:displayName="Original Author" ma:list="UserInfo" ma:SharePointGroup="0" ma:internalName="Written_x0020_By"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ObjectDetectorVersions" ma:index="22" nillable="true" ma:displayName="MediaServiceObjectDetectorVersions" ma:description="" ma:hidden="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5"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Written_x0020_By xmlns="3c54bc93-47d6-4f8b-946d-681a7523ffee">
      <UserInfo>
        <DisplayName>Will McGaugh</DisplayName>
        <AccountId>90</AccountId>
        <AccountType/>
      </UserInfo>
    </Written_x0020_By>
    <Managed_x0020_Process xmlns="3c54bc93-47d6-4f8b-946d-681a7523ffee">false</Managed_x0020_Process>
    <Legacy_x0020_Doc_x0020_No xmlns="3c54bc93-47d6-4f8b-946d-681a7523ffee" xsi:nil="true"/>
    <Owning_x0020_Location xmlns="3c54bc93-47d6-4f8b-946d-681a7523ffee">Corporate</Owning_x0020_Location>
    <Document_x0020_Type xmlns="3c54bc93-47d6-4f8b-946d-681a7523ffee">FRM</Document_x0020_Type>
    <Owning_x0020_Department_x0020_Name xmlns="3c54bc93-47d6-4f8b-946d-681a7523ffee">Aftermarket Operations</Owning_x0020_Department_x0020_Name>
    <Search_x0020_keywords xmlns="3c54bc93-47d6-4f8b-946d-681a7523ffee">Supplier, packaging, package slip</Search_x0020_keywords>
    <Responsible_x0020_Roles xmlns="3c54bc93-47d6-4f8b-946d-681a7523ffee">Planners, schedulers, buyers</Responsible_x0020_Roles>
    <Origin xmlns="3c54bc93-47d6-4f8b-946d-681a7523ffee">Internal</Origin>
    <Location_x0020_Affected xmlns="3c54bc93-47d6-4f8b-946d-681a7523ffee">
      <Value>Division</Value>
    </Location_x0020_Affected>
    <Owner_x0020_Name xmlns="3c54bc93-47d6-4f8b-946d-681a7523ffee">
      <UserInfo>
        <DisplayName>Will McGaugh</DisplayName>
        <AccountId>90</AccountId>
        <AccountType/>
      </UserInfo>
    </Owner_x0020_Name>
  </documentManagement>
</p:properties>
</file>

<file path=customXml/itemProps1.xml><?xml version="1.0" encoding="utf-8"?>
<ds:datastoreItem xmlns:ds="http://schemas.openxmlformats.org/officeDocument/2006/customXml" ds:itemID="{2CBE652F-7075-469C-84AB-0AB48A9A90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54bc93-47d6-4f8b-946d-681a7523ff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4EDB2FA-151E-4BCA-AAE7-7E8607A779AD}">
  <ds:schemaRefs>
    <ds:schemaRef ds:uri="http://schemas.microsoft.com/sharepoint/v3/contenttype/forms"/>
  </ds:schemaRefs>
</ds:datastoreItem>
</file>

<file path=customXml/itemProps3.xml><?xml version="1.0" encoding="utf-8"?>
<ds:datastoreItem xmlns:ds="http://schemas.openxmlformats.org/officeDocument/2006/customXml" ds:itemID="{4BC4EA9E-29E2-4900-A3B1-215E8C6D4C82}">
  <ds:schemaRefs>
    <ds:schemaRef ds:uri="http://purl.org/dc/dcmitype/"/>
    <ds:schemaRef ds:uri="http://schemas.microsoft.com/office/2006/documentManagement/types"/>
    <ds:schemaRef ds:uri="http://schemas.microsoft.com/office/infopath/2007/PartnerControls"/>
    <ds:schemaRef ds:uri="3c54bc93-47d6-4f8b-946d-681a7523ffee"/>
    <ds:schemaRef ds:uri="http://schemas.microsoft.com/office/2006/metadata/properties"/>
    <ds:schemaRef ds:uri="http://www.w3.org/XML/1998/namespace"/>
    <ds:schemaRef ds:uri="http://schemas.openxmlformats.org/package/2006/metadata/core-properties"/>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153</vt:i4>
      </vt:variant>
    </vt:vector>
  </HeadingPairs>
  <TitlesOfParts>
    <vt:vector size="156" baseType="lpstr">
      <vt:lpstr>Pkg Form</vt:lpstr>
      <vt:lpstr>Packaging Form User Guide</vt:lpstr>
      <vt:lpstr>General Packaging GuideLines</vt:lpstr>
      <vt:lpstr>'Pkg Form'!AdditionalPartInfoR</vt:lpstr>
      <vt:lpstr>'Pkg Form'!BContainerHeightR</vt:lpstr>
      <vt:lpstr>'Pkg Form'!BContainerLayersPerContainerR</vt:lpstr>
      <vt:lpstr>'Pkg Form'!BContainerLengthR</vt:lpstr>
      <vt:lpstr>'Pkg Form'!BContainerMaterialR</vt:lpstr>
      <vt:lpstr>'Pkg Form'!BContainerPcsPerLayerR</vt:lpstr>
      <vt:lpstr>'Pkg Form'!BContainerR</vt:lpstr>
      <vt:lpstr>'Pkg Form'!BContainerSourceR</vt:lpstr>
      <vt:lpstr>'Pkg Form'!BContainersPerLayerR</vt:lpstr>
      <vt:lpstr>'Pkg Form'!BContainersPerLoadR</vt:lpstr>
      <vt:lpstr>'Pkg Form'!BContainerTypeR</vt:lpstr>
      <vt:lpstr>'Pkg Form'!BContainerWeightR</vt:lpstr>
      <vt:lpstr>'Pkg Form'!BContainerWeightWithPartsR</vt:lpstr>
      <vt:lpstr>'Pkg Form'!BContainerWidthR</vt:lpstr>
      <vt:lpstr>'Pkg Form'!BDunnageMaterialR</vt:lpstr>
      <vt:lpstr>'Pkg Form'!BDunnageTypeR</vt:lpstr>
      <vt:lpstr>'Pkg Form'!BExportCompliantR</vt:lpstr>
      <vt:lpstr>'Pkg Form'!BLayersPerPalletR</vt:lpstr>
      <vt:lpstr>'Pkg Form'!BLoadCommentsR</vt:lpstr>
      <vt:lpstr>'Pkg Form'!BLoadHeightR</vt:lpstr>
      <vt:lpstr>'Pkg Form'!BLoadIDR</vt:lpstr>
      <vt:lpstr>'Pkg Form'!BLoadLengthR</vt:lpstr>
      <vt:lpstr>'Pkg Form'!BLoadTypeR</vt:lpstr>
      <vt:lpstr>'Pkg Form'!BLoadWidthR</vt:lpstr>
      <vt:lpstr>'Pkg Form'!BMaxContainersPerPalletR</vt:lpstr>
      <vt:lpstr>'Pkg Form'!BOMcategory</vt:lpstr>
      <vt:lpstr>'Pkg Form'!BPackagingCommentsR</vt:lpstr>
      <vt:lpstr>'Pkg Form'!BPalletHeightR</vt:lpstr>
      <vt:lpstr>'Pkg Form'!BPalletLenghtR</vt:lpstr>
      <vt:lpstr>'Pkg Form'!BPalletWeightR</vt:lpstr>
      <vt:lpstr>'Pkg Form'!BPalletWeightWithPartsR</vt:lpstr>
      <vt:lpstr>'Pkg Form'!BPalletWidthR</vt:lpstr>
      <vt:lpstr>'Pkg Form'!BPartsPerLoadR</vt:lpstr>
      <vt:lpstr>'Pkg Form'!BQTYR</vt:lpstr>
      <vt:lpstr>'Pkg Form'!BSecureR</vt:lpstr>
      <vt:lpstr>'Pkg Form'!BStackfactorR</vt:lpstr>
      <vt:lpstr>'Pkg Form'!BStackR</vt:lpstr>
      <vt:lpstr>'Pkg Form'!CatSig1R</vt:lpstr>
      <vt:lpstr>'Pkg Form'!CatSig2R</vt:lpstr>
      <vt:lpstr>'Pkg Form'!CatSig3R</vt:lpstr>
      <vt:lpstr>'Pkg Form'!CatSig4R</vt:lpstr>
      <vt:lpstr>'Pkg Form'!CatSig5R</vt:lpstr>
      <vt:lpstr>'Pkg Form'!CATSiteR</vt:lpstr>
      <vt:lpstr>'Pkg Form'!ConfidentialityStatus</vt:lpstr>
      <vt:lpstr>'Pkg Form'!Container</vt:lpstr>
      <vt:lpstr>'Pkg Form'!Container_Material</vt:lpstr>
      <vt:lpstr>'Pkg Form'!ContainerClassR</vt:lpstr>
      <vt:lpstr>'Pkg Form'!ContainerHeightR</vt:lpstr>
      <vt:lpstr>'Pkg Form'!ContainerLayersPerContainerR</vt:lpstr>
      <vt:lpstr>'Pkg Form'!ContainerLengthR</vt:lpstr>
      <vt:lpstr>'Pkg Form'!ContainerMaterialR</vt:lpstr>
      <vt:lpstr>'Pkg Form'!ContainerPcsPerLayerR</vt:lpstr>
      <vt:lpstr>'Pkg Form'!ContainerSourceR</vt:lpstr>
      <vt:lpstr>'Pkg Form'!ContainersPerLayerR</vt:lpstr>
      <vt:lpstr>'Pkg Form'!ContainersPerLoadR</vt:lpstr>
      <vt:lpstr>'Pkg Form'!ContainerTypeR</vt:lpstr>
      <vt:lpstr>'Pkg Form'!ContainerWeightR</vt:lpstr>
      <vt:lpstr>'Pkg Form'!ContainerWeightWithPartsR</vt:lpstr>
      <vt:lpstr>'Pkg Form'!ContainerWidthR</vt:lpstr>
      <vt:lpstr>'Pkg Form'!Countries</vt:lpstr>
      <vt:lpstr>'Pkg Form'!CountryName</vt:lpstr>
      <vt:lpstr>'Pkg Form'!CurrencyR</vt:lpstr>
      <vt:lpstr>'Pkg Form'!CurrencyUnits</vt:lpstr>
      <vt:lpstr>'Pkg Form'!DescriptionR</vt:lpstr>
      <vt:lpstr>'Pkg Form'!DimUnitMeasureR</vt:lpstr>
      <vt:lpstr>'Pkg Form'!DimUnits</vt:lpstr>
      <vt:lpstr>'Pkg Form'!Dunnage</vt:lpstr>
      <vt:lpstr>'Pkg Form'!Dunnage_Material</vt:lpstr>
      <vt:lpstr>'Pkg Form'!DunnageMaterialR</vt:lpstr>
      <vt:lpstr>'Pkg Form'!DunnageTypeR</vt:lpstr>
      <vt:lpstr>'Pkg Form'!EAUR</vt:lpstr>
      <vt:lpstr>'Pkg Form'!ExportCompliantR</vt:lpstr>
      <vt:lpstr>'Pkg Form'!FacilityCodeR</vt:lpstr>
      <vt:lpstr>'Pkg Form'!FromAddressR</vt:lpstr>
      <vt:lpstr>'Pkg Form'!FromCityR</vt:lpstr>
      <vt:lpstr>'Pkg Form'!FromCountryCodeR</vt:lpstr>
      <vt:lpstr>'Pkg Form'!FromCountryR</vt:lpstr>
      <vt:lpstr>'Pkg Form'!FromStateR</vt:lpstr>
      <vt:lpstr>'Pkg Form'!FromZipR</vt:lpstr>
      <vt:lpstr>'Pkg Form'!JobRoles</vt:lpstr>
      <vt:lpstr>'Pkg Form'!LayersPerPalletR</vt:lpstr>
      <vt:lpstr>'Pkg Form'!Load_Type</vt:lpstr>
      <vt:lpstr>'Pkg Form'!LoadCommentsR</vt:lpstr>
      <vt:lpstr>'Pkg Form'!LoadHeightR</vt:lpstr>
      <vt:lpstr>'Pkg Form'!LoadIDR</vt:lpstr>
      <vt:lpstr>'Pkg Form'!LoadLengthR</vt:lpstr>
      <vt:lpstr>'Pkg Form'!LoadTypeR</vt:lpstr>
      <vt:lpstr>'Pkg Form'!LoadWidthR</vt:lpstr>
      <vt:lpstr>'Pkg Form'!MaxContainersPerPalletR</vt:lpstr>
      <vt:lpstr>'Pkg Form'!MaxLoadHeight_in</vt:lpstr>
      <vt:lpstr>'Pkg Form'!MaxLoadHeight_mm</vt:lpstr>
      <vt:lpstr>'Pkg Form'!MaxLoadWt_kg</vt:lpstr>
      <vt:lpstr>'Pkg Form'!MaxLoadWt_lbs</vt:lpstr>
      <vt:lpstr>'Pkg Form'!MaxPkgWt_kg</vt:lpstr>
      <vt:lpstr>'Pkg Form'!MaxPkgWt_lbs</vt:lpstr>
      <vt:lpstr>'Pkg Form'!MOQR</vt:lpstr>
      <vt:lpstr>'Pkg Form'!NPICPIR</vt:lpstr>
      <vt:lpstr>'Pkg Form'!NPIORCPI</vt:lpstr>
      <vt:lpstr>'Pkg Form'!PackagingCommentsR</vt:lpstr>
      <vt:lpstr>'Pkg Form'!PackagingContactEmailR</vt:lpstr>
      <vt:lpstr>'Pkg Form'!PackagingContactExtR</vt:lpstr>
      <vt:lpstr>'Pkg Form'!PackagingContactPhoneR</vt:lpstr>
      <vt:lpstr>'Pkg Form'!PackagingContactR</vt:lpstr>
      <vt:lpstr>'Pkg Form'!PackagingContactTitleR</vt:lpstr>
      <vt:lpstr>'Pkg Form'!PaintedR</vt:lpstr>
      <vt:lpstr>'Pkg Form'!PalletHeightR</vt:lpstr>
      <vt:lpstr>'Pkg Form'!PalletLenghtR</vt:lpstr>
      <vt:lpstr>'Pkg Form'!PalletWeightR</vt:lpstr>
      <vt:lpstr>'Pkg Form'!PalletWeightWithPartsR</vt:lpstr>
      <vt:lpstr>'Pkg Form'!PalletWidthR</vt:lpstr>
      <vt:lpstr>'Pkg Form'!PartDimUnitMeasureR</vt:lpstr>
      <vt:lpstr>'Pkg Form'!PartHeightR</vt:lpstr>
      <vt:lpstr>'Pkg Form'!PartLengthR</vt:lpstr>
      <vt:lpstr>'Pkg Form'!PartProtection</vt:lpstr>
      <vt:lpstr>'Pkg Form'!PartProtectionR</vt:lpstr>
      <vt:lpstr>'Pkg Form'!PartsPerLoadR</vt:lpstr>
      <vt:lpstr>'Pkg Form'!PartWeightR</vt:lpstr>
      <vt:lpstr>'Pkg Form'!PartWidthR</vt:lpstr>
      <vt:lpstr>'Pkg Form'!PkgIDR</vt:lpstr>
      <vt:lpstr>'Pkg Form'!PlantCodes</vt:lpstr>
      <vt:lpstr>'Pkg Form'!PlantName</vt:lpstr>
      <vt:lpstr>'Pkg Form'!Plants</vt:lpstr>
      <vt:lpstr>'Pkg Form'!PNR</vt:lpstr>
      <vt:lpstr>'Pkg Form'!Print_Area</vt:lpstr>
      <vt:lpstr>'Pkg Form'!QtyR</vt:lpstr>
      <vt:lpstr>'Pkg Form'!ReferencePartsR</vt:lpstr>
      <vt:lpstr>'Pkg Form'!RevR</vt:lpstr>
      <vt:lpstr>'Pkg Form'!RustPreventionR</vt:lpstr>
      <vt:lpstr>'Pkg Form'!Secured_With</vt:lpstr>
      <vt:lpstr>'Pkg Form'!SecuredWithR</vt:lpstr>
      <vt:lpstr>'Pkg Form'!ShipTypeR</vt:lpstr>
      <vt:lpstr>'Pkg Form'!Size</vt:lpstr>
      <vt:lpstr>'Pkg Form'!Source</vt:lpstr>
      <vt:lpstr>'Pkg Form'!SSig1R</vt:lpstr>
      <vt:lpstr>'Pkg Form'!SSig2R</vt:lpstr>
      <vt:lpstr>'Pkg Form'!SSig3R</vt:lpstr>
      <vt:lpstr>'Pkg Form'!SSig4R</vt:lpstr>
      <vt:lpstr>'Pkg Form'!SSig5R</vt:lpstr>
      <vt:lpstr>'Pkg Form'!Stackable</vt:lpstr>
      <vt:lpstr>'Pkg Form'!StackFactor</vt:lpstr>
      <vt:lpstr>'Pkg Form'!StackfactorR</vt:lpstr>
      <vt:lpstr>'Pkg Form'!StackR</vt:lpstr>
      <vt:lpstr>'Pkg Form'!Status</vt:lpstr>
      <vt:lpstr>'Pkg Form'!SurfaceTreatmentR</vt:lpstr>
      <vt:lpstr>'Pkg Form'!Type</vt:lpstr>
      <vt:lpstr>'Pkg Form'!UOM</vt:lpstr>
      <vt:lpstr>'Pkg Form'!Usage</vt:lpstr>
      <vt:lpstr>'Pkg Form'!ValidationErrorCount</vt:lpstr>
      <vt:lpstr>'Pkg Form'!VendorCodeR</vt:lpstr>
      <vt:lpstr>'Pkg Form'!VendorNameR</vt:lpstr>
      <vt:lpstr>'Pkg Form'!Weight</vt:lpstr>
      <vt:lpstr>'Pkg Form'!WeightUnitMeasureR</vt:lpstr>
      <vt:lpstr>'Pkg Form'!WtUnits</vt:lpstr>
    </vt:vector>
  </TitlesOfParts>
  <Company>Electromotive Diesels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Supplier Packaging Form</dc:title>
  <dc:creator>Administrator</dc:creator>
  <cp:lastModifiedBy>Brian Barr</cp:lastModifiedBy>
  <cp:lastPrinted>2020-05-11T15:54:16Z</cp:lastPrinted>
  <dcterms:created xsi:type="dcterms:W3CDTF">2011-06-15T19:03:05Z</dcterms:created>
  <dcterms:modified xsi:type="dcterms:W3CDTF">2025-12-08T21:22:21Z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0x010100A43E73864BE7A54DB1B660E25CB4E2B2</vt:lpwstr>
  </property>
  <property fmtid="{D5CDD505-2E9C-101B-9397-08002B2CF9AE}" pid="3" name="MSIP_Label_e2bb7444-f3bf-4f73-baaa-9cd766f59399_Enabled">
    <vt:lpwstr>true</vt:lpwstr>
  </property>
  <property fmtid="{D5CDD505-2E9C-101B-9397-08002B2CF9AE}" pid="4" name="MSIP_Label_e2bb7444-f3bf-4f73-baaa-9cd766f59399_SetDate">
    <vt:lpwstr>2025-11-21T13:24:22Z</vt:lpwstr>
  </property>
  <property fmtid="{D5CDD505-2E9C-101B-9397-08002B2CF9AE}" pid="5" name="MSIP_Label_e2bb7444-f3bf-4f73-baaa-9cd766f59399_Method">
    <vt:lpwstr>Standard</vt:lpwstr>
  </property>
  <property fmtid="{D5CDD505-2E9C-101B-9397-08002B2CF9AE}" pid="6" name="MSIP_Label_e2bb7444-f3bf-4f73-baaa-9cd766f59399_Name">
    <vt:lpwstr>Green</vt:lpwstr>
  </property>
  <property fmtid="{D5CDD505-2E9C-101B-9397-08002B2CF9AE}" pid="7" name="MSIP_Label_e2bb7444-f3bf-4f73-baaa-9cd766f59399_SiteId">
    <vt:lpwstr>101cd863-1595-4117-93ca-a67e8f71bb40</vt:lpwstr>
  </property>
  <property fmtid="{D5CDD505-2E9C-101B-9397-08002B2CF9AE}" pid="8" name="MSIP_Label_e2bb7444-f3bf-4f73-baaa-9cd766f59399_ActionId">
    <vt:lpwstr>7a9f4f3a-d477-4900-a184-2110144b7c30</vt:lpwstr>
  </property>
  <property fmtid="{D5CDD505-2E9C-101B-9397-08002B2CF9AE}" pid="9" name="MSIP_Label_e2bb7444-f3bf-4f73-baaa-9cd766f59399_ContentBits">
    <vt:lpwstr>2</vt:lpwstr>
  </property>
  <property fmtid="{D5CDD505-2E9C-101B-9397-08002B2CF9AE}" pid="10" name="MSIP_Label_e2bb7444-f3bf-4f73-baaa-9cd766f59399_Tag">
    <vt:lpwstr>10, 3, 0, 1</vt:lpwstr>
  </property>
</Properties>
</file>